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FV_sicher\Fangstatistiken_LFV\07_Muster-Fangstatistik_Excel\"/>
    </mc:Choice>
  </mc:AlternateContent>
  <xr:revisionPtr revIDLastSave="0" documentId="13_ncr:1_{5B864E98-9BB3-436B-8984-B8814B54EEA1}" xr6:coauthVersionLast="47" xr6:coauthVersionMax="47" xr10:uidLastSave="{00000000-0000-0000-0000-000000000000}"/>
  <bookViews>
    <workbookView xWindow="-120" yWindow="-120" windowWidth="29040" windowHeight="15720" xr2:uid="{77D9AD15-5BED-4AD5-8F88-199152ACAE69}"/>
  </bookViews>
  <sheets>
    <sheet name="Fangstatistik" sheetId="1" r:id="rId1"/>
    <sheet name="Fang und Besatz" sheetId="4" r:id="rId2"/>
    <sheet name="Länge-Gew.-K-Faktor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13" i="3"/>
  <c r="AI12" i="3"/>
  <c r="AI11" i="3"/>
  <c r="AI10" i="3"/>
  <c r="AI9" i="3"/>
  <c r="AI8" i="3"/>
  <c r="AI7" i="3"/>
  <c r="X14" i="3"/>
  <c r="X15" i="3"/>
  <c r="X16" i="3"/>
  <c r="X17" i="3"/>
  <c r="X18" i="3"/>
  <c r="X19" i="3"/>
  <c r="X20" i="3"/>
  <c r="X21" i="3"/>
  <c r="X22" i="3"/>
  <c r="X23" i="3"/>
  <c r="X24" i="3"/>
  <c r="X25" i="3"/>
  <c r="X13" i="3"/>
  <c r="X12" i="3"/>
  <c r="X11" i="3"/>
  <c r="X10" i="3"/>
  <c r="X9" i="3"/>
  <c r="X8" i="3"/>
  <c r="X7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2" i="3"/>
  <c r="M11" i="3"/>
  <c r="M10" i="3"/>
  <c r="M9" i="3"/>
  <c r="M8" i="3"/>
  <c r="M7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8" i="3"/>
  <c r="C9" i="3"/>
  <c r="C10" i="3"/>
  <c r="C11" i="3"/>
  <c r="C12" i="3"/>
  <c r="C13" i="3"/>
  <c r="C14" i="3"/>
  <c r="C15" i="3"/>
  <c r="C16" i="3"/>
  <c r="M21" i="1" l="1"/>
  <c r="K21" i="1"/>
  <c r="I21" i="1"/>
  <c r="F20" i="1"/>
  <c r="G20" i="1"/>
  <c r="G21" i="1" s="1"/>
  <c r="D20" i="1"/>
  <c r="E20" i="1"/>
  <c r="E21" i="1" s="1"/>
  <c r="C20" i="1"/>
  <c r="C21" i="1" s="1"/>
  <c r="B20" i="1"/>
</calcChain>
</file>

<file path=xl/sharedStrings.xml><?xml version="1.0" encoding="utf-8"?>
<sst xmlns="http://schemas.openxmlformats.org/spreadsheetml/2006/main" count="63" uniqueCount="31">
  <si>
    <t>Aal</t>
  </si>
  <si>
    <t>Barsch</t>
  </si>
  <si>
    <t>Brassen</t>
  </si>
  <si>
    <t>Hecht</t>
  </si>
  <si>
    <t>Karpfen</t>
  </si>
  <si>
    <t>Rotauge</t>
  </si>
  <si>
    <t>Rotfeder</t>
  </si>
  <si>
    <t>Schleie</t>
  </si>
  <si>
    <t>Wels</t>
  </si>
  <si>
    <t>Zander</t>
  </si>
  <si>
    <t>Gesamt:</t>
  </si>
  <si>
    <t>Gewässername:</t>
  </si>
  <si>
    <t>Gesamtstückzahl</t>
  </si>
  <si>
    <t>Anzahl ausgegebener Jahrescheine:</t>
  </si>
  <si>
    <t>Gesamtgewicht (kg)</t>
  </si>
  <si>
    <t>Jahr</t>
  </si>
  <si>
    <t>Gewässerwart:</t>
  </si>
  <si>
    <t>Fischers Fritze</t>
  </si>
  <si>
    <t>Gewässer A</t>
  </si>
  <si>
    <t>Fang pro Erlaubnisschein (kg)</t>
  </si>
  <si>
    <t>Anzahl ausgewerteter Jahresscheine:</t>
  </si>
  <si>
    <t>ASV Musterverein</t>
  </si>
  <si>
    <t>Länge (cm)</t>
  </si>
  <si>
    <t>Gewicht (g)</t>
  </si>
  <si>
    <t>Fangstatistik (nur entnommene Fische!)</t>
  </si>
  <si>
    <t xml:space="preserve">Rotauge </t>
  </si>
  <si>
    <t>K-Faktor</t>
  </si>
  <si>
    <t>Besatz (kg)</t>
  </si>
  <si>
    <t>Fang (kg)</t>
  </si>
  <si>
    <t>Längen-Gewichts-Beziehungen und Korpulenzfaktor (K-Faktor), 4 Beispiele</t>
  </si>
  <si>
    <t>Fang und Besatz, 3 Beispiele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</si>
</sst>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0" fillId="0" borderId="3" xfId="0" applyBorder="1" applyAlignment="1">
      <alignment wrapText="1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0" xfId="0" applyAlignment="1">
      <alignment horizontal="left"/>
    </xf>
    <xf numFmtId="0" fontId="2" fillId="0" borderId="0" xfId="0" applyFont="1"/>
    <xf numFmtId="1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Aal</a:t>
            </a:r>
            <a:r>
              <a:rPr lang="en-US" baseline="0"/>
              <a:t>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Aal: Fang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(Fangstatistik!$B$10,Fangstatistik!$D$10,Fangstatistik!$F$10,Fangstatistik!$H$10,Fangstatistik!$J$10,Fangstatistik!$L$10)</c:f>
              <c:numCache>
                <c:formatCode>0.0</c:formatCode>
                <c:ptCount val="6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DF7-B876-0098D6323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Hecht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Hecht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(Fangstatistik!$B$13,Fangstatistik!$D$13,Fangstatistik!$F$13,Fangstatistik!$H$13,Fangstatistik!$J$13,Fangstatistik!$L$13)</c:f>
              <c:numCache>
                <c:formatCode>0.0</c:formatCode>
                <c:ptCount val="6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4-49BE-A3F5-43E580D11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Hecht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Hecht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(Fangstatistik!$C$13,Fangstatistik!$E$13,Fangstatistik!$G$13,Fangstatistik!$I$13,Fangstatistik!$K$13,Fangstatistik!$M$13)</c:f>
              <c:numCache>
                <c:formatCode>0.0</c:formatCode>
                <c:ptCount val="6"/>
                <c:pt idx="0">
                  <c:v>30</c:v>
                </c:pt>
                <c:pt idx="1">
                  <c:v>35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D-4941-B46F-5E40348B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Karpfen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Karpfen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(Fangstatistik!$B$14,Fangstatistik!$D$14,Fangstatistik!$F$14,Fangstatistik!$H$14,Fangstatistik!$J$14,Fangstatistik!$L$14)</c:f>
              <c:numCache>
                <c:formatCode>0.0</c:formatCode>
                <c:ptCount val="6"/>
                <c:pt idx="0">
                  <c:v>12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D0F-8FD0-557E5343E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Karpfen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Karpfen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(Fangstatistik!$C$14,Fangstatistik!$E$14,Fangstatistik!$G$14,Fangstatistik!$I$14,Fangstatistik!$K$14,Fangstatistik!$M$14)</c:f>
              <c:numCache>
                <c:formatCode>0.0</c:formatCode>
                <c:ptCount val="6"/>
                <c:pt idx="0">
                  <c:v>56</c:v>
                </c:pt>
                <c:pt idx="1">
                  <c:v>61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3-4F7A-B2B5-8C74D3F7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Rotauge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Rotauge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(Fangstatistik!$B$15,Fangstatistik!$D$15,Fangstatistik!$F$15,Fangstatistik!$H$15,Fangstatistik!$J$15,Fangstatistik!$L$15)</c:f>
              <c:numCache>
                <c:formatCode>0.0</c:formatCode>
                <c:ptCount val="6"/>
                <c:pt idx="0">
                  <c:v>66</c:v>
                </c:pt>
                <c:pt idx="1">
                  <c:v>55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5-4988-809F-09F9953F1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Rotauge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Rotauge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(Fangstatistik!$C$15,Fangstatistik!$E$15,Fangstatistik!$G$15,Fangstatistik!$I$15,Fangstatistik!$K$15,Fangstatistik!$M$15)</c:f>
              <c:numCache>
                <c:formatCode>0.0</c:formatCode>
                <c:ptCount val="6"/>
                <c:pt idx="0">
                  <c:v>35</c:v>
                </c:pt>
                <c:pt idx="1">
                  <c:v>32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0-4835-B4D9-62AA1695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Rotfeder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Rotfeder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(Fangstatistik!$B$16,Fangstatistik!$D$16,Fangstatistik!$F$16,Fangstatistik!$H$16,Fangstatistik!$J$16,Fangstatistik!$L$16)</c:f>
              <c:numCache>
                <c:formatCode>0.0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2-4B26-A94B-621B7589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Rotfeder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Rotfeder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(Fangstatistik!$C$16,Fangstatistik!$E$16,Fangstatistik!$G$16,Fangstatistik!$I$16,Fangstatistik!$K$16,Fangstatistik!$M$16)</c:f>
              <c:numCache>
                <c:formatCode>0.0</c:formatCode>
                <c:ptCount val="6"/>
                <c:pt idx="0">
                  <c:v>2</c:v>
                </c:pt>
                <c:pt idx="1">
                  <c:v>3.5</c:v>
                </c:pt>
                <c:pt idx="2">
                  <c:v>1.9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E-4208-9FDD-B9D250F1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Schleie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Schleie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(Fangstatistik!$B$17,Fangstatistik!$D$17,Fangstatistik!$F$17,Fangstatistik!$H$17,Fangstatistik!$J$17,Fangstatistik!$L$17)</c:f>
              <c:numCache>
                <c:formatCode>0.0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B-412C-A40D-5F2F6704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Schleie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Schleie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(Fangstatistik!$C$17,Fangstatistik!$E$17,Fangstatistik!$G$17,Fangstatistik!$I$17,Fangstatistik!$K$17,Fangstatistik!$M$17)</c:f>
              <c:numCache>
                <c:formatCode>0.0</c:formatCode>
                <c:ptCount val="6"/>
                <c:pt idx="0">
                  <c:v>4.5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8-4D08-ACDD-FE51DF5D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Aal</a:t>
            </a:r>
            <a:r>
              <a:rPr lang="de-DE" baseline="0"/>
              <a:t>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Aal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(Fangstatistik!$C$10,Fangstatistik!$E$10,Fangstatistik!$G$10,Fangstatistik!$I$10,Fangstatistik!$K$10,Fangstatistik!$M$10)</c:f>
              <c:numCache>
                <c:formatCode>0.0</c:formatCode>
                <c:ptCount val="6"/>
                <c:pt idx="0">
                  <c:v>5</c:v>
                </c:pt>
                <c:pt idx="1">
                  <c:v>1.5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8-4F97-B318-5D7785047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Wels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Wels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(Fangstatistik!$B$18,Fangstatistik!$D$18,Fangstatistik!$F$18,Fangstatistik!$H$18,Fangstatistik!$J$18,Fangstatistik!$L$18)</c:f>
              <c:numCache>
                <c:formatCode>0.0</c:formatCode>
                <c:ptCount val="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3-42D2-BBA5-E90055AE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Wels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Wels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(Fangstatistik!$C$18,Fangstatistik!$E$18,Fangstatistik!$G$18,Fangstatistik!$I$18,Fangstatistik!$K$18,Fangstatistik!$M$18)</c:f>
              <c:numCache>
                <c:formatCode>0.0</c:formatCode>
                <c:ptCount val="6"/>
                <c:pt idx="0">
                  <c:v>42</c:v>
                </c:pt>
                <c:pt idx="1">
                  <c:v>0</c:v>
                </c:pt>
                <c:pt idx="2">
                  <c:v>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9D2-ADCC-179C136B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Zander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Zander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(Fangstatistik!$B$19,Fangstatistik!$D$19,Fangstatistik!$F$19,Fangstatistik!$H$19,Fangstatistik!$J$19,Fangstatistik!$L$19)</c:f>
              <c:numCache>
                <c:formatCode>0.0</c:formatCode>
                <c:ptCount val="6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71E-80F9-8A705E48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Zander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Zander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(Fangstatistik!$C$19,Fangstatistik!$E$19,Fangstatistik!$G$19,Fangstatistik!$I$19,Fangstatistik!$K$19,Fangstatistik!$M$19)</c:f>
              <c:numCache>
                <c:formatCode>0.0</c:formatCode>
                <c:ptCount val="6"/>
                <c:pt idx="0">
                  <c:v>23</c:v>
                </c:pt>
                <c:pt idx="1">
                  <c:v>20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EE-4835-83CA-58348D59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Fang-</a:t>
            </a:r>
            <a:r>
              <a:rPr lang="de-DE" baseline="0"/>
              <a:t> und Besatz: Hecht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Fang (kg)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'Fang und Besatz'!$A$7:$A$14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Besatz'!$B$7:$B$14</c:f>
              <c:numCache>
                <c:formatCode>General</c:formatCode>
                <c:ptCount val="8"/>
                <c:pt idx="0">
                  <c:v>38</c:v>
                </c:pt>
                <c:pt idx="1">
                  <c:v>50</c:v>
                </c:pt>
                <c:pt idx="2">
                  <c:v>68</c:v>
                </c:pt>
                <c:pt idx="3">
                  <c:v>47</c:v>
                </c:pt>
                <c:pt idx="4">
                  <c:v>44</c:v>
                </c:pt>
                <c:pt idx="5">
                  <c:v>53</c:v>
                </c:pt>
                <c:pt idx="6">
                  <c:v>60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6-41E4-8255-8A4253D7B0E0}"/>
            </c:ext>
          </c:extLst>
        </c:ser>
        <c:ser>
          <c:idx val="1"/>
          <c:order val="1"/>
          <c:tx>
            <c:v>Besatz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'Fang und Besatz'!$A$7:$A$14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Besatz'!$C$7:$C$14</c:f>
              <c:numCache>
                <c:formatCode>General</c:formatCode>
                <c:ptCount val="8"/>
                <c:pt idx="0">
                  <c:v>80</c:v>
                </c:pt>
                <c:pt idx="1">
                  <c:v>80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6-41E4-8255-8A4253D7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503904"/>
        <c:axId val="925504560"/>
      </c:barChart>
      <c:catAx>
        <c:axId val="9255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4560"/>
        <c:crosses val="autoZero"/>
        <c:auto val="1"/>
        <c:lblAlgn val="ctr"/>
        <c:lblOffset val="100"/>
        <c:noMultiLvlLbl val="0"/>
      </c:catAx>
      <c:valAx>
        <c:axId val="92550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Fang-</a:t>
            </a:r>
            <a:r>
              <a:rPr lang="de-DE" baseline="0"/>
              <a:t> und Besatz: Zander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Fang (kg)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'Fang und Besatz'!$A$42:$A$49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Besatz'!$B$42:$B$49</c:f>
              <c:numCache>
                <c:formatCode>General</c:formatCode>
                <c:ptCount val="8"/>
                <c:pt idx="0">
                  <c:v>28</c:v>
                </c:pt>
                <c:pt idx="1">
                  <c:v>31</c:v>
                </c:pt>
                <c:pt idx="2">
                  <c:v>32</c:v>
                </c:pt>
                <c:pt idx="3">
                  <c:v>34</c:v>
                </c:pt>
                <c:pt idx="4">
                  <c:v>27</c:v>
                </c:pt>
                <c:pt idx="5">
                  <c:v>30</c:v>
                </c:pt>
                <c:pt idx="6">
                  <c:v>28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D-45A4-A8F1-86A7F3A5E039}"/>
            </c:ext>
          </c:extLst>
        </c:ser>
        <c:ser>
          <c:idx val="1"/>
          <c:order val="1"/>
          <c:tx>
            <c:v>Besatz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'Fang und Besatz'!$A$42:$A$49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Besatz'!$C$42:$C$49</c:f>
              <c:numCache>
                <c:formatCode>General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D-45A4-A8F1-86A7F3A5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503904"/>
        <c:axId val="925504560"/>
      </c:barChart>
      <c:catAx>
        <c:axId val="9255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4560"/>
        <c:crosses val="autoZero"/>
        <c:auto val="1"/>
        <c:lblAlgn val="ctr"/>
        <c:lblOffset val="100"/>
        <c:noMultiLvlLbl val="0"/>
      </c:catAx>
      <c:valAx>
        <c:axId val="92550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Fang-</a:t>
            </a:r>
            <a:r>
              <a:rPr lang="de-DE" baseline="0"/>
              <a:t> und Besatz: Karpfen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Fang (kg)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'Fang und Besatz'!$A$24:$A$31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Besatz'!$B$24:$B$31</c:f>
              <c:numCache>
                <c:formatCode>General</c:formatCode>
                <c:ptCount val="8"/>
                <c:pt idx="0">
                  <c:v>70</c:v>
                </c:pt>
                <c:pt idx="1">
                  <c:v>80</c:v>
                </c:pt>
                <c:pt idx="2">
                  <c:v>65</c:v>
                </c:pt>
                <c:pt idx="3">
                  <c:v>75</c:v>
                </c:pt>
                <c:pt idx="4">
                  <c:v>70</c:v>
                </c:pt>
                <c:pt idx="5">
                  <c:v>85</c:v>
                </c:pt>
                <c:pt idx="6">
                  <c:v>60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0-4AE8-A2FB-9627A7195FA5}"/>
            </c:ext>
          </c:extLst>
        </c:ser>
        <c:ser>
          <c:idx val="1"/>
          <c:order val="1"/>
          <c:tx>
            <c:v>Besatz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'Fang und Besatz'!$A$24:$A$31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'Fang und Besatz'!$C$24:$C$31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0-4AE8-A2FB-9627A719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503904"/>
        <c:axId val="925504560"/>
      </c:barChart>
      <c:catAx>
        <c:axId val="9255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4560"/>
        <c:crosses val="autoZero"/>
        <c:auto val="1"/>
        <c:lblAlgn val="ctr"/>
        <c:lblOffset val="100"/>
        <c:noMultiLvlLbl val="0"/>
      </c:catAx>
      <c:valAx>
        <c:axId val="92550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55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Längen-Gewichts-Beziehung: Barsch</a:t>
            </a:r>
          </a:p>
        </c:rich>
      </c:tx>
      <c:layout>
        <c:manualLayout>
          <c:xMode val="edge"/>
          <c:yMode val="edge"/>
          <c:x val="0.35194800396114068"/>
          <c:y val="6.027986401658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46147929761333"/>
          <c:y val="0.15833089391686339"/>
          <c:w val="0.81230053348324183"/>
          <c:h val="0.6859086833517050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'Länge-Gew.-K-Faktor'!$A$7:$A$158</c:f>
              <c:numCache>
                <c:formatCode>General</c:formatCode>
                <c:ptCount val="15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19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21</c:v>
                </c:pt>
                <c:pt idx="102">
                  <c:v>21</c:v>
                </c:pt>
                <c:pt idx="103">
                  <c:v>21</c:v>
                </c:pt>
                <c:pt idx="104">
                  <c:v>22</c:v>
                </c:pt>
                <c:pt idx="105">
                  <c:v>22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26</c:v>
                </c:pt>
                <c:pt idx="117">
                  <c:v>26</c:v>
                </c:pt>
                <c:pt idx="118">
                  <c:v>27</c:v>
                </c:pt>
                <c:pt idx="119">
                  <c:v>27</c:v>
                </c:pt>
                <c:pt idx="120">
                  <c:v>27</c:v>
                </c:pt>
                <c:pt idx="121">
                  <c:v>27</c:v>
                </c:pt>
                <c:pt idx="122">
                  <c:v>27</c:v>
                </c:pt>
                <c:pt idx="123">
                  <c:v>27</c:v>
                </c:pt>
                <c:pt idx="124">
                  <c:v>27</c:v>
                </c:pt>
                <c:pt idx="125">
                  <c:v>27</c:v>
                </c:pt>
                <c:pt idx="126">
                  <c:v>27</c:v>
                </c:pt>
                <c:pt idx="127">
                  <c:v>27</c:v>
                </c:pt>
                <c:pt idx="128">
                  <c:v>28</c:v>
                </c:pt>
                <c:pt idx="129">
                  <c:v>28</c:v>
                </c:pt>
                <c:pt idx="130">
                  <c:v>28</c:v>
                </c:pt>
                <c:pt idx="131">
                  <c:v>28</c:v>
                </c:pt>
                <c:pt idx="132">
                  <c:v>28</c:v>
                </c:pt>
                <c:pt idx="133">
                  <c:v>29</c:v>
                </c:pt>
                <c:pt idx="134">
                  <c:v>26</c:v>
                </c:pt>
                <c:pt idx="135">
                  <c:v>26</c:v>
                </c:pt>
                <c:pt idx="136">
                  <c:v>27</c:v>
                </c:pt>
                <c:pt idx="137">
                  <c:v>27</c:v>
                </c:pt>
                <c:pt idx="138">
                  <c:v>27</c:v>
                </c:pt>
                <c:pt idx="139">
                  <c:v>27</c:v>
                </c:pt>
                <c:pt idx="140">
                  <c:v>27</c:v>
                </c:pt>
                <c:pt idx="141">
                  <c:v>27</c:v>
                </c:pt>
                <c:pt idx="142">
                  <c:v>27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28</c:v>
                </c:pt>
                <c:pt idx="151">
                  <c:v>29</c:v>
                </c:pt>
              </c:numCache>
            </c:numRef>
          </c:xVal>
          <c:yVal>
            <c:numRef>
              <c:f>'Länge-Gew.-K-Faktor'!$B$7:$B$158</c:f>
              <c:numCache>
                <c:formatCode>General</c:formatCode>
                <c:ptCount val="152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 formatCode="0">
                  <c:v>6.5999999046325684</c:v>
                </c:pt>
                <c:pt idx="15" formatCode="0">
                  <c:v>6.5999999046325684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10</c:v>
                </c:pt>
                <c:pt idx="22">
                  <c:v>10</c:v>
                </c:pt>
                <c:pt idx="23">
                  <c:v>21</c:v>
                </c:pt>
                <c:pt idx="24" formatCode="0">
                  <c:v>18</c:v>
                </c:pt>
                <c:pt idx="25" formatCode="0">
                  <c:v>18</c:v>
                </c:pt>
                <c:pt idx="26">
                  <c:v>20</c:v>
                </c:pt>
                <c:pt idx="27">
                  <c:v>22</c:v>
                </c:pt>
                <c:pt idx="28">
                  <c:v>21</c:v>
                </c:pt>
                <c:pt idx="29">
                  <c:v>25</c:v>
                </c:pt>
                <c:pt idx="30">
                  <c:v>24</c:v>
                </c:pt>
                <c:pt idx="31">
                  <c:v>21</c:v>
                </c:pt>
                <c:pt idx="32">
                  <c:v>13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15</c:v>
                </c:pt>
                <c:pt idx="37">
                  <c:v>17</c:v>
                </c:pt>
                <c:pt idx="38">
                  <c:v>26</c:v>
                </c:pt>
                <c:pt idx="39">
                  <c:v>18</c:v>
                </c:pt>
                <c:pt idx="40">
                  <c:v>16</c:v>
                </c:pt>
                <c:pt idx="41">
                  <c:v>21</c:v>
                </c:pt>
                <c:pt idx="42">
                  <c:v>23</c:v>
                </c:pt>
                <c:pt idx="43">
                  <c:v>25</c:v>
                </c:pt>
                <c:pt idx="44">
                  <c:v>27</c:v>
                </c:pt>
                <c:pt idx="45" formatCode="0">
                  <c:v>23.700000762939453</c:v>
                </c:pt>
                <c:pt idx="46" formatCode="0">
                  <c:v>23.700000762939453</c:v>
                </c:pt>
                <c:pt idx="47">
                  <c:v>30</c:v>
                </c:pt>
                <c:pt idx="48">
                  <c:v>40</c:v>
                </c:pt>
                <c:pt idx="49">
                  <c:v>32</c:v>
                </c:pt>
                <c:pt idx="50">
                  <c:v>30</c:v>
                </c:pt>
                <c:pt idx="51">
                  <c:v>23</c:v>
                </c:pt>
                <c:pt idx="52">
                  <c:v>29</c:v>
                </c:pt>
                <c:pt idx="53">
                  <c:v>28</c:v>
                </c:pt>
                <c:pt idx="54">
                  <c:v>29</c:v>
                </c:pt>
                <c:pt idx="55">
                  <c:v>24</c:v>
                </c:pt>
                <c:pt idx="56">
                  <c:v>28</c:v>
                </c:pt>
                <c:pt idx="57">
                  <c:v>32</c:v>
                </c:pt>
                <c:pt idx="58">
                  <c:v>39</c:v>
                </c:pt>
                <c:pt idx="59">
                  <c:v>32</c:v>
                </c:pt>
                <c:pt idx="60">
                  <c:v>27</c:v>
                </c:pt>
                <c:pt idx="61">
                  <c:v>29</c:v>
                </c:pt>
                <c:pt idx="62">
                  <c:v>32</c:v>
                </c:pt>
                <c:pt idx="63">
                  <c:v>33</c:v>
                </c:pt>
                <c:pt idx="64">
                  <c:v>28</c:v>
                </c:pt>
                <c:pt idx="65">
                  <c:v>29</c:v>
                </c:pt>
                <c:pt idx="66">
                  <c:v>34</c:v>
                </c:pt>
                <c:pt idx="67">
                  <c:v>46</c:v>
                </c:pt>
                <c:pt idx="68">
                  <c:v>37</c:v>
                </c:pt>
                <c:pt idx="69">
                  <c:v>42</c:v>
                </c:pt>
                <c:pt idx="70">
                  <c:v>37</c:v>
                </c:pt>
                <c:pt idx="71">
                  <c:v>41</c:v>
                </c:pt>
                <c:pt idx="72">
                  <c:v>38</c:v>
                </c:pt>
                <c:pt idx="73">
                  <c:v>43</c:v>
                </c:pt>
                <c:pt idx="74">
                  <c:v>40</c:v>
                </c:pt>
                <c:pt idx="75">
                  <c:v>39</c:v>
                </c:pt>
                <c:pt idx="76">
                  <c:v>42</c:v>
                </c:pt>
                <c:pt idx="77">
                  <c:v>39</c:v>
                </c:pt>
                <c:pt idx="78">
                  <c:v>36</c:v>
                </c:pt>
                <c:pt idx="79">
                  <c:v>44</c:v>
                </c:pt>
                <c:pt idx="80">
                  <c:v>33</c:v>
                </c:pt>
                <c:pt idx="81">
                  <c:v>45</c:v>
                </c:pt>
                <c:pt idx="82">
                  <c:v>47</c:v>
                </c:pt>
                <c:pt idx="83">
                  <c:v>44</c:v>
                </c:pt>
                <c:pt idx="84">
                  <c:v>43</c:v>
                </c:pt>
                <c:pt idx="85">
                  <c:v>47</c:v>
                </c:pt>
                <c:pt idx="86">
                  <c:v>54</c:v>
                </c:pt>
                <c:pt idx="87">
                  <c:v>79</c:v>
                </c:pt>
                <c:pt idx="88">
                  <c:v>52</c:v>
                </c:pt>
                <c:pt idx="89">
                  <c:v>64</c:v>
                </c:pt>
                <c:pt idx="90">
                  <c:v>75</c:v>
                </c:pt>
                <c:pt idx="91">
                  <c:v>62</c:v>
                </c:pt>
                <c:pt idx="92">
                  <c:v>54</c:v>
                </c:pt>
                <c:pt idx="93">
                  <c:v>39</c:v>
                </c:pt>
                <c:pt idx="94">
                  <c:v>52</c:v>
                </c:pt>
                <c:pt idx="95">
                  <c:v>59</c:v>
                </c:pt>
                <c:pt idx="96">
                  <c:v>61</c:v>
                </c:pt>
                <c:pt idx="97">
                  <c:v>91</c:v>
                </c:pt>
                <c:pt idx="98">
                  <c:v>80</c:v>
                </c:pt>
                <c:pt idx="99">
                  <c:v>77</c:v>
                </c:pt>
                <c:pt idx="100">
                  <c:v>73</c:v>
                </c:pt>
                <c:pt idx="101">
                  <c:v>111</c:v>
                </c:pt>
                <c:pt idx="102">
                  <c:v>96</c:v>
                </c:pt>
                <c:pt idx="103">
                  <c:v>118</c:v>
                </c:pt>
                <c:pt idx="104">
                  <c:v>116</c:v>
                </c:pt>
                <c:pt idx="105">
                  <c:v>136</c:v>
                </c:pt>
                <c:pt idx="106">
                  <c:v>143</c:v>
                </c:pt>
                <c:pt idx="107">
                  <c:v>154</c:v>
                </c:pt>
                <c:pt idx="108">
                  <c:v>195</c:v>
                </c:pt>
                <c:pt idx="109">
                  <c:v>206</c:v>
                </c:pt>
                <c:pt idx="110">
                  <c:v>210</c:v>
                </c:pt>
                <c:pt idx="111">
                  <c:v>186</c:v>
                </c:pt>
                <c:pt idx="112">
                  <c:v>192</c:v>
                </c:pt>
                <c:pt idx="113">
                  <c:v>182</c:v>
                </c:pt>
                <c:pt idx="114">
                  <c:v>194</c:v>
                </c:pt>
                <c:pt idx="115">
                  <c:v>217</c:v>
                </c:pt>
                <c:pt idx="116">
                  <c:v>242</c:v>
                </c:pt>
                <c:pt idx="117">
                  <c:v>233</c:v>
                </c:pt>
                <c:pt idx="118">
                  <c:v>231</c:v>
                </c:pt>
                <c:pt idx="119">
                  <c:v>259</c:v>
                </c:pt>
                <c:pt idx="120">
                  <c:v>270</c:v>
                </c:pt>
                <c:pt idx="121">
                  <c:v>270</c:v>
                </c:pt>
                <c:pt idx="122">
                  <c:v>230</c:v>
                </c:pt>
                <c:pt idx="123">
                  <c:v>260</c:v>
                </c:pt>
                <c:pt idx="124">
                  <c:v>300</c:v>
                </c:pt>
                <c:pt idx="125">
                  <c:v>280</c:v>
                </c:pt>
                <c:pt idx="126">
                  <c:v>298</c:v>
                </c:pt>
                <c:pt idx="127">
                  <c:v>244</c:v>
                </c:pt>
                <c:pt idx="128">
                  <c:v>326</c:v>
                </c:pt>
                <c:pt idx="129">
                  <c:v>370</c:v>
                </c:pt>
                <c:pt idx="130">
                  <c:v>296</c:v>
                </c:pt>
                <c:pt idx="131">
                  <c:v>315</c:v>
                </c:pt>
                <c:pt idx="132">
                  <c:v>272</c:v>
                </c:pt>
                <c:pt idx="133">
                  <c:v>353</c:v>
                </c:pt>
                <c:pt idx="134">
                  <c:v>242</c:v>
                </c:pt>
                <c:pt idx="135">
                  <c:v>233</c:v>
                </c:pt>
                <c:pt idx="136">
                  <c:v>231</c:v>
                </c:pt>
                <c:pt idx="137">
                  <c:v>259</c:v>
                </c:pt>
                <c:pt idx="138">
                  <c:v>270</c:v>
                </c:pt>
                <c:pt idx="139">
                  <c:v>270</c:v>
                </c:pt>
                <c:pt idx="140">
                  <c:v>230</c:v>
                </c:pt>
                <c:pt idx="141">
                  <c:v>260</c:v>
                </c:pt>
                <c:pt idx="142">
                  <c:v>300</c:v>
                </c:pt>
                <c:pt idx="143">
                  <c:v>280</c:v>
                </c:pt>
                <c:pt idx="144">
                  <c:v>298</c:v>
                </c:pt>
                <c:pt idx="145">
                  <c:v>244</c:v>
                </c:pt>
                <c:pt idx="146">
                  <c:v>326</c:v>
                </c:pt>
                <c:pt idx="147">
                  <c:v>370</c:v>
                </c:pt>
                <c:pt idx="148">
                  <c:v>296</c:v>
                </c:pt>
                <c:pt idx="149">
                  <c:v>315</c:v>
                </c:pt>
                <c:pt idx="150">
                  <c:v>272</c:v>
                </c:pt>
                <c:pt idx="151">
                  <c:v>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51-41A1-9738-16E877FF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12072"/>
        <c:axId val="1091906824"/>
      </c:scatterChart>
      <c:valAx>
        <c:axId val="109191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Länge</a:t>
                </a:r>
                <a:r>
                  <a:rPr lang="de-DE" sz="1400" baseline="0"/>
                  <a:t> (cm)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7864628576251339"/>
              <c:y val="0.91533176640343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06824"/>
        <c:crosses val="autoZero"/>
        <c:crossBetween val="midCat"/>
      </c:valAx>
      <c:valAx>
        <c:axId val="10919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Gewicht</a:t>
                </a:r>
                <a:r>
                  <a:rPr lang="de-DE" sz="1400" baseline="0"/>
                  <a:t> (g)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2.7700306411656758E-2"/>
              <c:y val="0.35657991896234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1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Längen-Gewichts-Beziehung: Brassen</a:t>
            </a:r>
          </a:p>
        </c:rich>
      </c:tx>
      <c:layout>
        <c:manualLayout>
          <c:xMode val="edge"/>
          <c:yMode val="edge"/>
          <c:x val="0.35194800396114068"/>
          <c:y val="6.027986401658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46147929761333"/>
          <c:y val="0.15833089391686339"/>
          <c:w val="0.81230053348324183"/>
          <c:h val="0.68590868335170507"/>
        </c:manualLayout>
      </c:layout>
      <c:scatterChart>
        <c:scatterStyle val="lineMarker"/>
        <c:varyColors val="0"/>
        <c:ser>
          <c:idx val="0"/>
          <c:order val="0"/>
          <c:tx>
            <c:v>L-G-B Brassen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'Länge-Gew.-K-Faktor'!$K$7:$K$105</c:f>
              <c:numCache>
                <c:formatCode>General</c:formatCode>
                <c:ptCount val="9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23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27</c:v>
                </c:pt>
                <c:pt idx="59">
                  <c:v>28</c:v>
                </c:pt>
                <c:pt idx="60">
                  <c:v>28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29</c:v>
                </c:pt>
                <c:pt idx="65">
                  <c:v>29</c:v>
                </c:pt>
                <c:pt idx="66">
                  <c:v>29</c:v>
                </c:pt>
                <c:pt idx="67">
                  <c:v>29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31</c:v>
                </c:pt>
                <c:pt idx="78">
                  <c:v>32</c:v>
                </c:pt>
                <c:pt idx="79">
                  <c:v>32</c:v>
                </c:pt>
                <c:pt idx="80">
                  <c:v>32</c:v>
                </c:pt>
                <c:pt idx="81">
                  <c:v>32</c:v>
                </c:pt>
                <c:pt idx="82">
                  <c:v>32</c:v>
                </c:pt>
                <c:pt idx="83">
                  <c:v>33</c:v>
                </c:pt>
                <c:pt idx="84">
                  <c:v>33</c:v>
                </c:pt>
                <c:pt idx="85">
                  <c:v>33</c:v>
                </c:pt>
                <c:pt idx="86">
                  <c:v>34</c:v>
                </c:pt>
                <c:pt idx="87">
                  <c:v>34</c:v>
                </c:pt>
                <c:pt idx="88">
                  <c:v>34</c:v>
                </c:pt>
                <c:pt idx="89">
                  <c:v>36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41</c:v>
                </c:pt>
                <c:pt idx="94">
                  <c:v>41</c:v>
                </c:pt>
                <c:pt idx="95">
                  <c:v>43</c:v>
                </c:pt>
                <c:pt idx="96">
                  <c:v>61</c:v>
                </c:pt>
                <c:pt idx="97">
                  <c:v>64</c:v>
                </c:pt>
                <c:pt idx="98">
                  <c:v>66</c:v>
                </c:pt>
              </c:numCache>
            </c:numRef>
          </c:xVal>
          <c:yVal>
            <c:numRef>
              <c:f>'Länge-Gew.-K-Faktor'!$L$7:$L$105</c:f>
              <c:numCache>
                <c:formatCode>General</c:formatCode>
                <c:ptCount val="99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17</c:v>
                </c:pt>
                <c:pt idx="4">
                  <c:v>97</c:v>
                </c:pt>
                <c:pt idx="5">
                  <c:v>92</c:v>
                </c:pt>
                <c:pt idx="6">
                  <c:v>92</c:v>
                </c:pt>
                <c:pt idx="7">
                  <c:v>89</c:v>
                </c:pt>
                <c:pt idx="8">
                  <c:v>88</c:v>
                </c:pt>
                <c:pt idx="9">
                  <c:v>107</c:v>
                </c:pt>
                <c:pt idx="10">
                  <c:v>100</c:v>
                </c:pt>
                <c:pt idx="11">
                  <c:v>85</c:v>
                </c:pt>
                <c:pt idx="12">
                  <c:v>92</c:v>
                </c:pt>
                <c:pt idx="13">
                  <c:v>94</c:v>
                </c:pt>
                <c:pt idx="14">
                  <c:v>87</c:v>
                </c:pt>
                <c:pt idx="15">
                  <c:v>79</c:v>
                </c:pt>
                <c:pt idx="16">
                  <c:v>88</c:v>
                </c:pt>
                <c:pt idx="17">
                  <c:v>104</c:v>
                </c:pt>
                <c:pt idx="18">
                  <c:v>102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97</c:v>
                </c:pt>
                <c:pt idx="23">
                  <c:v>97</c:v>
                </c:pt>
                <c:pt idx="24">
                  <c:v>88</c:v>
                </c:pt>
                <c:pt idx="25">
                  <c:v>81</c:v>
                </c:pt>
                <c:pt idx="26">
                  <c:v>83</c:v>
                </c:pt>
                <c:pt idx="27">
                  <c:v>105</c:v>
                </c:pt>
                <c:pt idx="28">
                  <c:v>97</c:v>
                </c:pt>
                <c:pt idx="29">
                  <c:v>100</c:v>
                </c:pt>
                <c:pt idx="30">
                  <c:v>118</c:v>
                </c:pt>
                <c:pt idx="31">
                  <c:v>94</c:v>
                </c:pt>
                <c:pt idx="32">
                  <c:v>105</c:v>
                </c:pt>
                <c:pt idx="33">
                  <c:v>113</c:v>
                </c:pt>
                <c:pt idx="34">
                  <c:v>105</c:v>
                </c:pt>
                <c:pt idx="35">
                  <c:v>95</c:v>
                </c:pt>
                <c:pt idx="36">
                  <c:v>95</c:v>
                </c:pt>
                <c:pt idx="37">
                  <c:v>98</c:v>
                </c:pt>
                <c:pt idx="38">
                  <c:v>100</c:v>
                </c:pt>
                <c:pt idx="39">
                  <c:v>109</c:v>
                </c:pt>
                <c:pt idx="40">
                  <c:v>87</c:v>
                </c:pt>
                <c:pt idx="41">
                  <c:v>100</c:v>
                </c:pt>
                <c:pt idx="42">
                  <c:v>100</c:v>
                </c:pt>
                <c:pt idx="43">
                  <c:v>112</c:v>
                </c:pt>
                <c:pt idx="44">
                  <c:v>101</c:v>
                </c:pt>
                <c:pt idx="45">
                  <c:v>112</c:v>
                </c:pt>
                <c:pt idx="46">
                  <c:v>98</c:v>
                </c:pt>
                <c:pt idx="47">
                  <c:v>97</c:v>
                </c:pt>
                <c:pt idx="48">
                  <c:v>109</c:v>
                </c:pt>
                <c:pt idx="49">
                  <c:v>107</c:v>
                </c:pt>
                <c:pt idx="50">
                  <c:v>101</c:v>
                </c:pt>
                <c:pt idx="51">
                  <c:v>105</c:v>
                </c:pt>
                <c:pt idx="52">
                  <c:v>102</c:v>
                </c:pt>
                <c:pt idx="53">
                  <c:v>108</c:v>
                </c:pt>
                <c:pt idx="54">
                  <c:v>130</c:v>
                </c:pt>
                <c:pt idx="55">
                  <c:v>128</c:v>
                </c:pt>
                <c:pt idx="56">
                  <c:v>113</c:v>
                </c:pt>
                <c:pt idx="57">
                  <c:v>121</c:v>
                </c:pt>
                <c:pt idx="58">
                  <c:v>182</c:v>
                </c:pt>
                <c:pt idx="59">
                  <c:v>192</c:v>
                </c:pt>
                <c:pt idx="60">
                  <c:v>240</c:v>
                </c:pt>
                <c:pt idx="61">
                  <c:v>234</c:v>
                </c:pt>
                <c:pt idx="62">
                  <c:v>205</c:v>
                </c:pt>
                <c:pt idx="63">
                  <c:v>218</c:v>
                </c:pt>
                <c:pt idx="64">
                  <c:v>270</c:v>
                </c:pt>
                <c:pt idx="65">
                  <c:v>216</c:v>
                </c:pt>
                <c:pt idx="66">
                  <c:v>330</c:v>
                </c:pt>
                <c:pt idx="67">
                  <c:v>240</c:v>
                </c:pt>
                <c:pt idx="68">
                  <c:v>245</c:v>
                </c:pt>
                <c:pt idx="69">
                  <c:v>258</c:v>
                </c:pt>
                <c:pt idx="70">
                  <c:v>203</c:v>
                </c:pt>
                <c:pt idx="71">
                  <c:v>257</c:v>
                </c:pt>
                <c:pt idx="72">
                  <c:v>231</c:v>
                </c:pt>
                <c:pt idx="73">
                  <c:v>278</c:v>
                </c:pt>
                <c:pt idx="74">
                  <c:v>265</c:v>
                </c:pt>
                <c:pt idx="75">
                  <c:v>260</c:v>
                </c:pt>
                <c:pt idx="76">
                  <c:v>245</c:v>
                </c:pt>
                <c:pt idx="77">
                  <c:v>273</c:v>
                </c:pt>
                <c:pt idx="78">
                  <c:v>335</c:v>
                </c:pt>
                <c:pt idx="79">
                  <c:v>346</c:v>
                </c:pt>
                <c:pt idx="80">
                  <c:v>370</c:v>
                </c:pt>
                <c:pt idx="81">
                  <c:v>324</c:v>
                </c:pt>
                <c:pt idx="82">
                  <c:v>356</c:v>
                </c:pt>
                <c:pt idx="83">
                  <c:v>368</c:v>
                </c:pt>
                <c:pt idx="84">
                  <c:v>416</c:v>
                </c:pt>
                <c:pt idx="85">
                  <c:v>380</c:v>
                </c:pt>
                <c:pt idx="86">
                  <c:v>375</c:v>
                </c:pt>
                <c:pt idx="87">
                  <c:v>435</c:v>
                </c:pt>
                <c:pt idx="88">
                  <c:v>379</c:v>
                </c:pt>
                <c:pt idx="89">
                  <c:v>453</c:v>
                </c:pt>
                <c:pt idx="90">
                  <c:v>540</c:v>
                </c:pt>
                <c:pt idx="91">
                  <c:v>492</c:v>
                </c:pt>
                <c:pt idx="92">
                  <c:v>542</c:v>
                </c:pt>
                <c:pt idx="93">
                  <c:v>654</c:v>
                </c:pt>
                <c:pt idx="94">
                  <c:v>660</c:v>
                </c:pt>
                <c:pt idx="95">
                  <c:v>800</c:v>
                </c:pt>
                <c:pt idx="96">
                  <c:v>2580</c:v>
                </c:pt>
                <c:pt idx="97">
                  <c:v>2980</c:v>
                </c:pt>
                <c:pt idx="98">
                  <c:v>3060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A5-41B9-BE08-13144AF14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12072"/>
        <c:axId val="1091906824"/>
      </c:scatterChart>
      <c:valAx>
        <c:axId val="109191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Länge</a:t>
                </a:r>
                <a:r>
                  <a:rPr lang="de-DE" sz="1400" baseline="0"/>
                  <a:t> (cm)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7864628576251339"/>
              <c:y val="0.91533176640343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06824"/>
        <c:crosses val="autoZero"/>
        <c:crossBetween val="midCat"/>
      </c:valAx>
      <c:valAx>
        <c:axId val="10919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Gewicht</a:t>
                </a:r>
                <a:r>
                  <a:rPr lang="de-DE" sz="1400" baseline="0"/>
                  <a:t> (g)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2.7700306411656758E-2"/>
              <c:y val="0.35657991896234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1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Längen-Gewichts-Beziehung: Rotauge</a:t>
            </a:r>
          </a:p>
        </c:rich>
      </c:tx>
      <c:layout>
        <c:manualLayout>
          <c:xMode val="edge"/>
          <c:yMode val="edge"/>
          <c:x val="0.35194800396114068"/>
          <c:y val="6.027986401658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46147929761333"/>
          <c:y val="0.15833089391686339"/>
          <c:w val="0.81230053348324183"/>
          <c:h val="0.68590868335170507"/>
        </c:manualLayout>
      </c:layout>
      <c:scatterChart>
        <c:scatterStyle val="lineMarker"/>
        <c:varyColors val="0"/>
        <c:ser>
          <c:idx val="0"/>
          <c:order val="0"/>
          <c:tx>
            <c:v>L-G-B Rotauge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'Länge-Gew.-K-Faktor'!$AG$7:$AG$315</c:f>
              <c:numCache>
                <c:formatCode>General</c:formatCode>
                <c:ptCount val="30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11</c:v>
                </c:pt>
                <c:pt idx="125">
                  <c:v>11</c:v>
                </c:pt>
                <c:pt idx="126">
                  <c:v>12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14</c:v>
                </c:pt>
                <c:pt idx="132">
                  <c:v>14</c:v>
                </c:pt>
                <c:pt idx="133">
                  <c:v>14</c:v>
                </c:pt>
                <c:pt idx="134">
                  <c:v>14</c:v>
                </c:pt>
                <c:pt idx="135">
                  <c:v>14</c:v>
                </c:pt>
                <c:pt idx="136">
                  <c:v>14</c:v>
                </c:pt>
                <c:pt idx="137">
                  <c:v>14</c:v>
                </c:pt>
                <c:pt idx="138">
                  <c:v>14</c:v>
                </c:pt>
                <c:pt idx="139">
                  <c:v>14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17</c:v>
                </c:pt>
                <c:pt idx="163">
                  <c:v>17</c:v>
                </c:pt>
                <c:pt idx="164">
                  <c:v>17</c:v>
                </c:pt>
                <c:pt idx="165">
                  <c:v>17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21</c:v>
                </c:pt>
                <c:pt idx="181">
                  <c:v>21</c:v>
                </c:pt>
                <c:pt idx="182">
                  <c:v>21</c:v>
                </c:pt>
                <c:pt idx="183">
                  <c:v>21</c:v>
                </c:pt>
                <c:pt idx="184">
                  <c:v>21</c:v>
                </c:pt>
                <c:pt idx="185">
                  <c:v>21</c:v>
                </c:pt>
                <c:pt idx="186">
                  <c:v>21</c:v>
                </c:pt>
                <c:pt idx="187">
                  <c:v>21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23</c:v>
                </c:pt>
                <c:pt idx="202">
                  <c:v>23</c:v>
                </c:pt>
                <c:pt idx="203">
                  <c:v>23</c:v>
                </c:pt>
                <c:pt idx="204">
                  <c:v>23</c:v>
                </c:pt>
                <c:pt idx="205">
                  <c:v>23</c:v>
                </c:pt>
                <c:pt idx="206">
                  <c:v>23</c:v>
                </c:pt>
                <c:pt idx="207">
                  <c:v>23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26</c:v>
                </c:pt>
                <c:pt idx="225">
                  <c:v>26</c:v>
                </c:pt>
                <c:pt idx="226">
                  <c:v>26</c:v>
                </c:pt>
                <c:pt idx="227">
                  <c:v>26</c:v>
                </c:pt>
                <c:pt idx="228">
                  <c:v>27</c:v>
                </c:pt>
                <c:pt idx="229">
                  <c:v>27</c:v>
                </c:pt>
                <c:pt idx="230">
                  <c:v>27</c:v>
                </c:pt>
                <c:pt idx="231">
                  <c:v>27</c:v>
                </c:pt>
                <c:pt idx="232">
                  <c:v>27</c:v>
                </c:pt>
                <c:pt idx="233">
                  <c:v>27</c:v>
                </c:pt>
                <c:pt idx="234">
                  <c:v>27</c:v>
                </c:pt>
                <c:pt idx="235">
                  <c:v>27</c:v>
                </c:pt>
                <c:pt idx="236">
                  <c:v>27</c:v>
                </c:pt>
                <c:pt idx="237">
                  <c:v>27</c:v>
                </c:pt>
                <c:pt idx="238">
                  <c:v>27</c:v>
                </c:pt>
                <c:pt idx="239">
                  <c:v>27</c:v>
                </c:pt>
                <c:pt idx="240">
                  <c:v>27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28</c:v>
                </c:pt>
                <c:pt idx="245">
                  <c:v>28</c:v>
                </c:pt>
                <c:pt idx="246">
                  <c:v>28</c:v>
                </c:pt>
                <c:pt idx="247">
                  <c:v>28</c:v>
                </c:pt>
                <c:pt idx="248">
                  <c:v>28</c:v>
                </c:pt>
                <c:pt idx="249">
                  <c:v>28</c:v>
                </c:pt>
                <c:pt idx="250">
                  <c:v>28</c:v>
                </c:pt>
                <c:pt idx="251">
                  <c:v>28</c:v>
                </c:pt>
                <c:pt idx="252">
                  <c:v>29</c:v>
                </c:pt>
                <c:pt idx="253">
                  <c:v>29</c:v>
                </c:pt>
                <c:pt idx="254">
                  <c:v>29</c:v>
                </c:pt>
                <c:pt idx="255">
                  <c:v>29</c:v>
                </c:pt>
                <c:pt idx="256">
                  <c:v>29</c:v>
                </c:pt>
                <c:pt idx="257">
                  <c:v>29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31</c:v>
                </c:pt>
                <c:pt idx="275">
                  <c:v>31</c:v>
                </c:pt>
                <c:pt idx="276">
                  <c:v>31</c:v>
                </c:pt>
                <c:pt idx="277">
                  <c:v>31</c:v>
                </c:pt>
                <c:pt idx="278">
                  <c:v>31</c:v>
                </c:pt>
                <c:pt idx="279">
                  <c:v>31</c:v>
                </c:pt>
                <c:pt idx="280">
                  <c:v>31</c:v>
                </c:pt>
                <c:pt idx="281">
                  <c:v>31</c:v>
                </c:pt>
                <c:pt idx="282">
                  <c:v>31</c:v>
                </c:pt>
                <c:pt idx="283">
                  <c:v>31</c:v>
                </c:pt>
                <c:pt idx="284">
                  <c:v>31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33</c:v>
                </c:pt>
                <c:pt idx="293">
                  <c:v>33</c:v>
                </c:pt>
                <c:pt idx="294">
                  <c:v>33</c:v>
                </c:pt>
                <c:pt idx="295">
                  <c:v>33</c:v>
                </c:pt>
                <c:pt idx="296">
                  <c:v>33</c:v>
                </c:pt>
                <c:pt idx="297">
                  <c:v>34</c:v>
                </c:pt>
                <c:pt idx="298">
                  <c:v>34</c:v>
                </c:pt>
                <c:pt idx="299">
                  <c:v>35</c:v>
                </c:pt>
                <c:pt idx="300">
                  <c:v>35</c:v>
                </c:pt>
                <c:pt idx="301">
                  <c:v>35</c:v>
                </c:pt>
                <c:pt idx="302">
                  <c:v>36</c:v>
                </c:pt>
                <c:pt idx="303">
                  <c:v>36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38</c:v>
                </c:pt>
                <c:pt idx="308">
                  <c:v>39</c:v>
                </c:pt>
              </c:numCache>
            </c:numRef>
          </c:xVal>
          <c:yVal>
            <c:numRef>
              <c:f>'Länge-Gew.-K-Faktor'!$AH$7:$AH$315</c:f>
              <c:numCache>
                <c:formatCode>0</c:formatCode>
                <c:ptCount val="30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 formatCode="General">
                  <c:v>2</c:v>
                </c:pt>
                <c:pt idx="5">
                  <c:v>2.4000000953674316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2.4000000953674316</c:v>
                </c:pt>
                <c:pt idx="10">
                  <c:v>2.4000000953674316</c:v>
                </c:pt>
                <c:pt idx="11">
                  <c:v>2.4000000953674316</c:v>
                </c:pt>
                <c:pt idx="12">
                  <c:v>2.4000000953674316</c:v>
                </c:pt>
                <c:pt idx="13">
                  <c:v>2.4000000953674316</c:v>
                </c:pt>
                <c:pt idx="14">
                  <c:v>2.4000000953674316</c:v>
                </c:pt>
                <c:pt idx="15">
                  <c:v>2.4000000953674316</c:v>
                </c:pt>
                <c:pt idx="16">
                  <c:v>2.4000000953674316</c:v>
                </c:pt>
                <c:pt idx="17">
                  <c:v>2.4000000953674316</c:v>
                </c:pt>
                <c:pt idx="18" formatCode="General">
                  <c:v>2</c:v>
                </c:pt>
                <c:pt idx="19" formatCode="General">
                  <c:v>2</c:v>
                </c:pt>
                <c:pt idx="20" formatCode="General">
                  <c:v>3</c:v>
                </c:pt>
                <c:pt idx="21" formatCode="General">
                  <c:v>3</c:v>
                </c:pt>
                <c:pt idx="22" formatCode="General">
                  <c:v>2</c:v>
                </c:pt>
                <c:pt idx="23" formatCode="General">
                  <c:v>2</c:v>
                </c:pt>
                <c:pt idx="24" formatCode="General">
                  <c:v>2</c:v>
                </c:pt>
                <c:pt idx="25" formatCode="General">
                  <c:v>2</c:v>
                </c:pt>
                <c:pt idx="26" formatCode="General">
                  <c:v>2</c:v>
                </c:pt>
                <c:pt idx="27" formatCode="General">
                  <c:v>3</c:v>
                </c:pt>
                <c:pt idx="28" formatCode="General">
                  <c:v>2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3</c:v>
                </c:pt>
                <c:pt idx="33" formatCode="General">
                  <c:v>3</c:v>
                </c:pt>
                <c:pt idx="34" formatCode="General">
                  <c:v>2</c:v>
                </c:pt>
                <c:pt idx="35" formatCode="General">
                  <c:v>2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 formatCode="General">
                  <c:v>4</c:v>
                </c:pt>
                <c:pt idx="46" formatCode="General">
                  <c:v>4</c:v>
                </c:pt>
                <c:pt idx="47" formatCode="General">
                  <c:v>4</c:v>
                </c:pt>
                <c:pt idx="48" formatCode="General">
                  <c:v>4</c:v>
                </c:pt>
                <c:pt idx="49" formatCode="General">
                  <c:v>4</c:v>
                </c:pt>
                <c:pt idx="50" formatCode="General">
                  <c:v>4</c:v>
                </c:pt>
                <c:pt idx="51" formatCode="General">
                  <c:v>4</c:v>
                </c:pt>
                <c:pt idx="52" formatCode="General">
                  <c:v>2</c:v>
                </c:pt>
                <c:pt idx="53" formatCode="General">
                  <c:v>3</c:v>
                </c:pt>
                <c:pt idx="54" formatCode="General">
                  <c:v>4</c:v>
                </c:pt>
                <c:pt idx="55" formatCode="General">
                  <c:v>3</c:v>
                </c:pt>
                <c:pt idx="56" formatCode="General">
                  <c:v>3</c:v>
                </c:pt>
                <c:pt idx="57" formatCode="General">
                  <c:v>2</c:v>
                </c:pt>
                <c:pt idx="58" formatCode="General">
                  <c:v>4</c:v>
                </c:pt>
                <c:pt idx="59" formatCode="General">
                  <c:v>4</c:v>
                </c:pt>
                <c:pt idx="60" formatCode="General">
                  <c:v>4</c:v>
                </c:pt>
                <c:pt idx="61" formatCode="General">
                  <c:v>4</c:v>
                </c:pt>
                <c:pt idx="62" formatCode="General">
                  <c:v>5</c:v>
                </c:pt>
                <c:pt idx="63" formatCode="General">
                  <c:v>4</c:v>
                </c:pt>
                <c:pt idx="64" formatCode="General">
                  <c:v>3</c:v>
                </c:pt>
                <c:pt idx="65" formatCode="General">
                  <c:v>4</c:v>
                </c:pt>
                <c:pt idx="66" formatCode="General">
                  <c:v>3</c:v>
                </c:pt>
                <c:pt idx="67" formatCode="General">
                  <c:v>3</c:v>
                </c:pt>
                <c:pt idx="68" formatCode="General">
                  <c:v>2</c:v>
                </c:pt>
                <c:pt idx="69" formatCode="General">
                  <c:v>3</c:v>
                </c:pt>
                <c:pt idx="70" formatCode="General">
                  <c:v>3</c:v>
                </c:pt>
                <c:pt idx="71">
                  <c:v>5.0999999046325684</c:v>
                </c:pt>
                <c:pt idx="72">
                  <c:v>5.0999999046325684</c:v>
                </c:pt>
                <c:pt idx="73">
                  <c:v>5.0999999046325684</c:v>
                </c:pt>
                <c:pt idx="74">
                  <c:v>5.0999999046325684</c:v>
                </c:pt>
                <c:pt idx="75" formatCode="General">
                  <c:v>5</c:v>
                </c:pt>
                <c:pt idx="76" formatCode="General">
                  <c:v>4</c:v>
                </c:pt>
                <c:pt idx="77" formatCode="General">
                  <c:v>5</c:v>
                </c:pt>
                <c:pt idx="78" formatCode="General">
                  <c:v>5</c:v>
                </c:pt>
                <c:pt idx="79" formatCode="General">
                  <c:v>7</c:v>
                </c:pt>
                <c:pt idx="80" formatCode="General">
                  <c:v>5</c:v>
                </c:pt>
                <c:pt idx="81" formatCode="General">
                  <c:v>6</c:v>
                </c:pt>
                <c:pt idx="82" formatCode="General">
                  <c:v>5</c:v>
                </c:pt>
                <c:pt idx="83" formatCode="General">
                  <c:v>5</c:v>
                </c:pt>
                <c:pt idx="84" formatCode="General">
                  <c:v>6</c:v>
                </c:pt>
                <c:pt idx="85" formatCode="General">
                  <c:v>5</c:v>
                </c:pt>
                <c:pt idx="86" formatCode="General">
                  <c:v>6</c:v>
                </c:pt>
                <c:pt idx="87" formatCode="General">
                  <c:v>5</c:v>
                </c:pt>
                <c:pt idx="88" formatCode="General">
                  <c:v>5</c:v>
                </c:pt>
                <c:pt idx="89" formatCode="General">
                  <c:v>5</c:v>
                </c:pt>
                <c:pt idx="90" formatCode="General">
                  <c:v>5</c:v>
                </c:pt>
                <c:pt idx="91" formatCode="General">
                  <c:v>4</c:v>
                </c:pt>
                <c:pt idx="92" formatCode="General">
                  <c:v>5</c:v>
                </c:pt>
                <c:pt idx="93" formatCode="General">
                  <c:v>5</c:v>
                </c:pt>
                <c:pt idx="94" formatCode="General">
                  <c:v>3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 formatCode="General">
                  <c:v>6</c:v>
                </c:pt>
                <c:pt idx="101" formatCode="General">
                  <c:v>11</c:v>
                </c:pt>
                <c:pt idx="102" formatCode="General">
                  <c:v>9</c:v>
                </c:pt>
                <c:pt idx="103" formatCode="General">
                  <c:v>5</c:v>
                </c:pt>
                <c:pt idx="104" formatCode="General">
                  <c:v>7</c:v>
                </c:pt>
                <c:pt idx="105" formatCode="General">
                  <c:v>6</c:v>
                </c:pt>
                <c:pt idx="106" formatCode="General">
                  <c:v>8</c:v>
                </c:pt>
                <c:pt idx="107" formatCode="General">
                  <c:v>6</c:v>
                </c:pt>
                <c:pt idx="108" formatCode="General">
                  <c:v>6</c:v>
                </c:pt>
                <c:pt idx="109" formatCode="General">
                  <c:v>5</c:v>
                </c:pt>
                <c:pt idx="110" formatCode="General">
                  <c:v>8</c:v>
                </c:pt>
                <c:pt idx="111">
                  <c:v>9.8000001907348633</c:v>
                </c:pt>
                <c:pt idx="112">
                  <c:v>9.8000001907348633</c:v>
                </c:pt>
                <c:pt idx="113">
                  <c:v>9.8000001907348633</c:v>
                </c:pt>
                <c:pt idx="114" formatCode="General">
                  <c:v>7</c:v>
                </c:pt>
                <c:pt idx="115" formatCode="General">
                  <c:v>10</c:v>
                </c:pt>
                <c:pt idx="116" formatCode="General">
                  <c:v>9</c:v>
                </c:pt>
                <c:pt idx="117" formatCode="General">
                  <c:v>8</c:v>
                </c:pt>
                <c:pt idx="118" formatCode="General">
                  <c:v>13</c:v>
                </c:pt>
                <c:pt idx="119" formatCode="General">
                  <c:v>10</c:v>
                </c:pt>
                <c:pt idx="120" formatCode="General">
                  <c:v>9</c:v>
                </c:pt>
                <c:pt idx="121" formatCode="General">
                  <c:v>11</c:v>
                </c:pt>
                <c:pt idx="122" formatCode="General">
                  <c:v>10</c:v>
                </c:pt>
                <c:pt idx="123" formatCode="General">
                  <c:v>12</c:v>
                </c:pt>
                <c:pt idx="124" formatCode="General">
                  <c:v>12</c:v>
                </c:pt>
                <c:pt idx="125" formatCode="General">
                  <c:v>11</c:v>
                </c:pt>
                <c:pt idx="126" formatCode="General">
                  <c:v>22</c:v>
                </c:pt>
                <c:pt idx="127" formatCode="General">
                  <c:v>26</c:v>
                </c:pt>
                <c:pt idx="128" formatCode="General">
                  <c:v>27</c:v>
                </c:pt>
                <c:pt idx="129" formatCode="General">
                  <c:v>25</c:v>
                </c:pt>
                <c:pt idx="130" formatCode="General">
                  <c:v>24</c:v>
                </c:pt>
                <c:pt idx="131" formatCode="General">
                  <c:v>32</c:v>
                </c:pt>
                <c:pt idx="132" formatCode="General">
                  <c:v>31</c:v>
                </c:pt>
                <c:pt idx="133" formatCode="General">
                  <c:v>40</c:v>
                </c:pt>
                <c:pt idx="134" formatCode="General">
                  <c:v>36</c:v>
                </c:pt>
                <c:pt idx="135" formatCode="General">
                  <c:v>37</c:v>
                </c:pt>
                <c:pt idx="136" formatCode="General">
                  <c:v>31</c:v>
                </c:pt>
                <c:pt idx="137" formatCode="General">
                  <c:v>28</c:v>
                </c:pt>
                <c:pt idx="138" formatCode="General">
                  <c:v>29</c:v>
                </c:pt>
                <c:pt idx="139" formatCode="General">
                  <c:v>30</c:v>
                </c:pt>
                <c:pt idx="140" formatCode="General">
                  <c:v>40</c:v>
                </c:pt>
                <c:pt idx="141" formatCode="General">
                  <c:v>38</c:v>
                </c:pt>
                <c:pt idx="142" formatCode="General">
                  <c:v>42</c:v>
                </c:pt>
                <c:pt idx="143" formatCode="General">
                  <c:v>39</c:v>
                </c:pt>
                <c:pt idx="144" formatCode="General">
                  <c:v>40</c:v>
                </c:pt>
                <c:pt idx="145" formatCode="General">
                  <c:v>37</c:v>
                </c:pt>
                <c:pt idx="146" formatCode="General">
                  <c:v>40</c:v>
                </c:pt>
                <c:pt idx="147" formatCode="General">
                  <c:v>34</c:v>
                </c:pt>
                <c:pt idx="148" formatCode="General">
                  <c:v>36</c:v>
                </c:pt>
                <c:pt idx="149" formatCode="General">
                  <c:v>33</c:v>
                </c:pt>
                <c:pt idx="150" formatCode="General">
                  <c:v>49</c:v>
                </c:pt>
                <c:pt idx="151" formatCode="General">
                  <c:v>28</c:v>
                </c:pt>
                <c:pt idx="152" formatCode="General">
                  <c:v>27</c:v>
                </c:pt>
                <c:pt idx="153" formatCode="General">
                  <c:v>39</c:v>
                </c:pt>
                <c:pt idx="154" formatCode="General">
                  <c:v>29</c:v>
                </c:pt>
                <c:pt idx="155" formatCode="General">
                  <c:v>52</c:v>
                </c:pt>
                <c:pt idx="156" formatCode="General">
                  <c:v>51</c:v>
                </c:pt>
                <c:pt idx="157" formatCode="General">
                  <c:v>55</c:v>
                </c:pt>
                <c:pt idx="158" formatCode="General">
                  <c:v>45</c:v>
                </c:pt>
                <c:pt idx="159" formatCode="General">
                  <c:v>53</c:v>
                </c:pt>
                <c:pt idx="160" formatCode="General">
                  <c:v>36</c:v>
                </c:pt>
                <c:pt idx="161" formatCode="General">
                  <c:v>48</c:v>
                </c:pt>
                <c:pt idx="162" formatCode="General">
                  <c:v>59</c:v>
                </c:pt>
                <c:pt idx="163" formatCode="General">
                  <c:v>63</c:v>
                </c:pt>
                <c:pt idx="164" formatCode="General">
                  <c:v>52</c:v>
                </c:pt>
                <c:pt idx="165" formatCode="General">
                  <c:v>50</c:v>
                </c:pt>
                <c:pt idx="166" formatCode="General">
                  <c:v>73</c:v>
                </c:pt>
                <c:pt idx="167" formatCode="General">
                  <c:v>83</c:v>
                </c:pt>
                <c:pt idx="168" formatCode="General">
                  <c:v>72</c:v>
                </c:pt>
                <c:pt idx="169" formatCode="General">
                  <c:v>87</c:v>
                </c:pt>
                <c:pt idx="170" formatCode="General">
                  <c:v>109</c:v>
                </c:pt>
                <c:pt idx="171" formatCode="General">
                  <c:v>115</c:v>
                </c:pt>
                <c:pt idx="172" formatCode="General">
                  <c:v>73</c:v>
                </c:pt>
                <c:pt idx="173" formatCode="General">
                  <c:v>115</c:v>
                </c:pt>
                <c:pt idx="174" formatCode="General">
                  <c:v>116</c:v>
                </c:pt>
                <c:pt idx="175" formatCode="General">
                  <c:v>111</c:v>
                </c:pt>
                <c:pt idx="176" formatCode="General">
                  <c:v>90</c:v>
                </c:pt>
                <c:pt idx="177" formatCode="General">
                  <c:v>111</c:v>
                </c:pt>
                <c:pt idx="178" formatCode="General">
                  <c:v>106</c:v>
                </c:pt>
                <c:pt idx="179" formatCode="General">
                  <c:v>96</c:v>
                </c:pt>
                <c:pt idx="180" formatCode="General">
                  <c:v>137</c:v>
                </c:pt>
                <c:pt idx="181" formatCode="General">
                  <c:v>140</c:v>
                </c:pt>
                <c:pt idx="182" formatCode="General">
                  <c:v>138</c:v>
                </c:pt>
                <c:pt idx="183" formatCode="General">
                  <c:v>114</c:v>
                </c:pt>
                <c:pt idx="184" formatCode="General">
                  <c:v>118</c:v>
                </c:pt>
                <c:pt idx="185" formatCode="General">
                  <c:v>119</c:v>
                </c:pt>
                <c:pt idx="186" formatCode="General">
                  <c:v>94</c:v>
                </c:pt>
                <c:pt idx="187" formatCode="General">
                  <c:v>98</c:v>
                </c:pt>
                <c:pt idx="188" formatCode="General">
                  <c:v>141</c:v>
                </c:pt>
                <c:pt idx="189" formatCode="General">
                  <c:v>134</c:v>
                </c:pt>
                <c:pt idx="190" formatCode="General">
                  <c:v>143</c:v>
                </c:pt>
                <c:pt idx="191" formatCode="General">
                  <c:v>133</c:v>
                </c:pt>
                <c:pt idx="192" formatCode="General">
                  <c:v>141</c:v>
                </c:pt>
                <c:pt idx="193" formatCode="General">
                  <c:v>152</c:v>
                </c:pt>
                <c:pt idx="194" formatCode="General">
                  <c:v>151</c:v>
                </c:pt>
                <c:pt idx="195" formatCode="General">
                  <c:v>139</c:v>
                </c:pt>
                <c:pt idx="196" formatCode="General">
                  <c:v>114</c:v>
                </c:pt>
                <c:pt idx="197" formatCode="General">
                  <c:v>134</c:v>
                </c:pt>
                <c:pt idx="198" formatCode="General">
                  <c:v>140</c:v>
                </c:pt>
                <c:pt idx="199" formatCode="General">
                  <c:v>146</c:v>
                </c:pt>
                <c:pt idx="200" formatCode="General">
                  <c:v>162</c:v>
                </c:pt>
                <c:pt idx="201" formatCode="General">
                  <c:v>164</c:v>
                </c:pt>
                <c:pt idx="202" formatCode="General">
                  <c:v>157</c:v>
                </c:pt>
                <c:pt idx="203" formatCode="General">
                  <c:v>183</c:v>
                </c:pt>
                <c:pt idx="204" formatCode="General">
                  <c:v>181</c:v>
                </c:pt>
                <c:pt idx="205" formatCode="General">
                  <c:v>145</c:v>
                </c:pt>
                <c:pt idx="206" formatCode="General">
                  <c:v>142</c:v>
                </c:pt>
                <c:pt idx="207" formatCode="General">
                  <c:v>158</c:v>
                </c:pt>
                <c:pt idx="208" formatCode="General">
                  <c:v>203</c:v>
                </c:pt>
                <c:pt idx="209" formatCode="General">
                  <c:v>183</c:v>
                </c:pt>
                <c:pt idx="210" formatCode="General">
                  <c:v>186</c:v>
                </c:pt>
                <c:pt idx="211" formatCode="General">
                  <c:v>185</c:v>
                </c:pt>
                <c:pt idx="212" formatCode="General">
                  <c:v>185</c:v>
                </c:pt>
                <c:pt idx="213" formatCode="General">
                  <c:v>208</c:v>
                </c:pt>
                <c:pt idx="214" formatCode="General">
                  <c:v>234</c:v>
                </c:pt>
                <c:pt idx="215" formatCode="General">
                  <c:v>202</c:v>
                </c:pt>
                <c:pt idx="216" formatCode="General">
                  <c:v>264</c:v>
                </c:pt>
                <c:pt idx="217" formatCode="General">
                  <c:v>190</c:v>
                </c:pt>
                <c:pt idx="218" formatCode="General">
                  <c:v>188</c:v>
                </c:pt>
                <c:pt idx="219" formatCode="General">
                  <c:v>212</c:v>
                </c:pt>
                <c:pt idx="220" formatCode="General">
                  <c:v>196</c:v>
                </c:pt>
                <c:pt idx="221" formatCode="General">
                  <c:v>211</c:v>
                </c:pt>
                <c:pt idx="222" formatCode="General">
                  <c:v>202</c:v>
                </c:pt>
                <c:pt idx="223" formatCode="General">
                  <c:v>199</c:v>
                </c:pt>
                <c:pt idx="224" formatCode="General">
                  <c:v>218</c:v>
                </c:pt>
                <c:pt idx="225" formatCode="General">
                  <c:v>229</c:v>
                </c:pt>
                <c:pt idx="226" formatCode="General">
                  <c:v>253</c:v>
                </c:pt>
                <c:pt idx="227" formatCode="General">
                  <c:v>291</c:v>
                </c:pt>
                <c:pt idx="228" formatCode="General">
                  <c:v>301</c:v>
                </c:pt>
                <c:pt idx="229" formatCode="General">
                  <c:v>262</c:v>
                </c:pt>
                <c:pt idx="230" formatCode="General">
                  <c:v>319</c:v>
                </c:pt>
                <c:pt idx="231" formatCode="General">
                  <c:v>250</c:v>
                </c:pt>
                <c:pt idx="232" formatCode="General">
                  <c:v>259</c:v>
                </c:pt>
                <c:pt idx="233" formatCode="General">
                  <c:v>269</c:v>
                </c:pt>
                <c:pt idx="234" formatCode="General">
                  <c:v>284</c:v>
                </c:pt>
                <c:pt idx="235" formatCode="General">
                  <c:v>251</c:v>
                </c:pt>
                <c:pt idx="236" formatCode="General">
                  <c:v>255</c:v>
                </c:pt>
                <c:pt idx="237" formatCode="General">
                  <c:v>291</c:v>
                </c:pt>
                <c:pt idx="238" formatCode="General">
                  <c:v>270</c:v>
                </c:pt>
                <c:pt idx="239" formatCode="General">
                  <c:v>314</c:v>
                </c:pt>
                <c:pt idx="240" formatCode="General">
                  <c:v>324</c:v>
                </c:pt>
                <c:pt idx="241" formatCode="General">
                  <c:v>334</c:v>
                </c:pt>
                <c:pt idx="242" formatCode="General">
                  <c:v>338</c:v>
                </c:pt>
                <c:pt idx="243" formatCode="General">
                  <c:v>301</c:v>
                </c:pt>
                <c:pt idx="244" formatCode="General">
                  <c:v>307</c:v>
                </c:pt>
                <c:pt idx="245" formatCode="General">
                  <c:v>310</c:v>
                </c:pt>
                <c:pt idx="246" formatCode="General">
                  <c:v>299</c:v>
                </c:pt>
                <c:pt idx="247" formatCode="General">
                  <c:v>321</c:v>
                </c:pt>
                <c:pt idx="248" formatCode="General">
                  <c:v>298</c:v>
                </c:pt>
                <c:pt idx="249" formatCode="General">
                  <c:v>314</c:v>
                </c:pt>
                <c:pt idx="250" formatCode="General">
                  <c:v>319</c:v>
                </c:pt>
                <c:pt idx="251" formatCode="General">
                  <c:v>269</c:v>
                </c:pt>
                <c:pt idx="252" formatCode="General">
                  <c:v>460</c:v>
                </c:pt>
                <c:pt idx="253" formatCode="General">
                  <c:v>350</c:v>
                </c:pt>
                <c:pt idx="254" formatCode="General">
                  <c:v>368</c:v>
                </c:pt>
                <c:pt idx="255" formatCode="General">
                  <c:v>402</c:v>
                </c:pt>
                <c:pt idx="256" formatCode="General">
                  <c:v>380</c:v>
                </c:pt>
                <c:pt idx="257" formatCode="General">
                  <c:v>349</c:v>
                </c:pt>
                <c:pt idx="258" formatCode="General">
                  <c:v>344</c:v>
                </c:pt>
                <c:pt idx="259" formatCode="General">
                  <c:v>320</c:v>
                </c:pt>
                <c:pt idx="260" formatCode="General">
                  <c:v>339</c:v>
                </c:pt>
                <c:pt idx="261" formatCode="General">
                  <c:v>412</c:v>
                </c:pt>
                <c:pt idx="262" formatCode="General">
                  <c:v>397</c:v>
                </c:pt>
                <c:pt idx="263" formatCode="General">
                  <c:v>439</c:v>
                </c:pt>
                <c:pt idx="264" formatCode="General">
                  <c:v>461</c:v>
                </c:pt>
                <c:pt idx="265" formatCode="General">
                  <c:v>395</c:v>
                </c:pt>
                <c:pt idx="266" formatCode="General">
                  <c:v>348</c:v>
                </c:pt>
                <c:pt idx="267" formatCode="General">
                  <c:v>410</c:v>
                </c:pt>
                <c:pt idx="268" formatCode="General">
                  <c:v>439</c:v>
                </c:pt>
                <c:pt idx="269" formatCode="General">
                  <c:v>400</c:v>
                </c:pt>
                <c:pt idx="270" formatCode="General">
                  <c:v>379</c:v>
                </c:pt>
                <c:pt idx="271" formatCode="General">
                  <c:v>354</c:v>
                </c:pt>
                <c:pt idx="272" formatCode="General">
                  <c:v>400</c:v>
                </c:pt>
                <c:pt idx="273" formatCode="General">
                  <c:v>389</c:v>
                </c:pt>
                <c:pt idx="274" formatCode="General">
                  <c:v>508</c:v>
                </c:pt>
                <c:pt idx="275" formatCode="General">
                  <c:v>465</c:v>
                </c:pt>
                <c:pt idx="276" formatCode="General">
                  <c:v>395</c:v>
                </c:pt>
                <c:pt idx="277" formatCode="General">
                  <c:v>446</c:v>
                </c:pt>
                <c:pt idx="278" formatCode="General">
                  <c:v>533</c:v>
                </c:pt>
                <c:pt idx="279" formatCode="General">
                  <c:v>450</c:v>
                </c:pt>
                <c:pt idx="280" formatCode="General">
                  <c:v>475</c:v>
                </c:pt>
                <c:pt idx="281" formatCode="General">
                  <c:v>445</c:v>
                </c:pt>
                <c:pt idx="282" formatCode="General">
                  <c:v>455</c:v>
                </c:pt>
                <c:pt idx="283" formatCode="General">
                  <c:v>504</c:v>
                </c:pt>
                <c:pt idx="284" formatCode="General">
                  <c:v>407</c:v>
                </c:pt>
                <c:pt idx="285" formatCode="General">
                  <c:v>566</c:v>
                </c:pt>
                <c:pt idx="286" formatCode="General">
                  <c:v>579</c:v>
                </c:pt>
                <c:pt idx="287" formatCode="General">
                  <c:v>465</c:v>
                </c:pt>
                <c:pt idx="288" formatCode="General">
                  <c:v>447</c:v>
                </c:pt>
                <c:pt idx="289" formatCode="General">
                  <c:v>543</c:v>
                </c:pt>
                <c:pt idx="290" formatCode="General">
                  <c:v>477</c:v>
                </c:pt>
                <c:pt idx="291" formatCode="General">
                  <c:v>461</c:v>
                </c:pt>
                <c:pt idx="292" formatCode="General">
                  <c:v>513</c:v>
                </c:pt>
                <c:pt idx="293" formatCode="General">
                  <c:v>614</c:v>
                </c:pt>
                <c:pt idx="294" formatCode="General">
                  <c:v>420</c:v>
                </c:pt>
                <c:pt idx="295" formatCode="General">
                  <c:v>527</c:v>
                </c:pt>
                <c:pt idx="296" formatCode="General">
                  <c:v>473</c:v>
                </c:pt>
                <c:pt idx="297" formatCode="General">
                  <c:v>550</c:v>
                </c:pt>
                <c:pt idx="298" formatCode="General">
                  <c:v>512</c:v>
                </c:pt>
                <c:pt idx="299" formatCode="General">
                  <c:v>672</c:v>
                </c:pt>
                <c:pt idx="300" formatCode="General">
                  <c:v>637</c:v>
                </c:pt>
                <c:pt idx="301" formatCode="General">
                  <c:v>500</c:v>
                </c:pt>
                <c:pt idx="302" formatCode="General">
                  <c:v>690</c:v>
                </c:pt>
                <c:pt idx="303" formatCode="General">
                  <c:v>637</c:v>
                </c:pt>
                <c:pt idx="304" formatCode="General">
                  <c:v>920</c:v>
                </c:pt>
                <c:pt idx="305" formatCode="General">
                  <c:v>768</c:v>
                </c:pt>
                <c:pt idx="306" formatCode="General">
                  <c:v>753</c:v>
                </c:pt>
                <c:pt idx="307" formatCode="General">
                  <c:v>872</c:v>
                </c:pt>
                <c:pt idx="308" formatCode="General">
                  <c:v>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2D-4771-97FB-80420001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12072"/>
        <c:axId val="1091906824"/>
      </c:scatterChart>
      <c:valAx>
        <c:axId val="109191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Länge</a:t>
                </a:r>
                <a:r>
                  <a:rPr lang="de-DE" sz="1400" baseline="0"/>
                  <a:t> (cm)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7864628576251339"/>
              <c:y val="0.91533176640343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06824"/>
        <c:crosses val="autoZero"/>
        <c:crossBetween val="midCat"/>
      </c:valAx>
      <c:valAx>
        <c:axId val="10919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Gewicht</a:t>
                </a:r>
                <a:r>
                  <a:rPr lang="de-DE" sz="1400" baseline="0"/>
                  <a:t> (g)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2.7700306411656758E-2"/>
              <c:y val="0.35657991896234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1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Gesamtfang</a:t>
            </a:r>
            <a:r>
              <a:rPr lang="de-DE" baseline="0"/>
              <a:t> (Stck.)</a:t>
            </a:r>
            <a:endParaRPr lang="de-DE"/>
          </a:p>
        </c:rich>
      </c:tx>
      <c:layout>
        <c:manualLayout>
          <c:xMode val="edge"/>
          <c:yMode val="edge"/>
          <c:x val="0.3787637795275591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Gesamtfang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(Fangstatistik!$B$20,Fangstatistik!$D$20,Fangstatistik!$F$20,Fangstatistik!$H$20,Fangstatistik!$J$20,Fangstatistik!$L$20)</c:f>
              <c:numCache>
                <c:formatCode>0.0</c:formatCode>
                <c:ptCount val="6"/>
                <c:pt idx="0">
                  <c:v>195</c:v>
                </c:pt>
                <c:pt idx="1">
                  <c:v>184</c:v>
                </c:pt>
                <c:pt idx="2">
                  <c:v>146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6-4E42-9D3B-FA634E5AC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151688"/>
        <c:axId val="856152344"/>
      </c:barChart>
      <c:catAx>
        <c:axId val="85615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2344"/>
        <c:crosses val="autoZero"/>
        <c:auto val="1"/>
        <c:lblAlgn val="ctr"/>
        <c:lblOffset val="100"/>
        <c:noMultiLvlLbl val="0"/>
      </c:catAx>
      <c:valAx>
        <c:axId val="85615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Längen-Gewichts-Beziehung: Hecht</a:t>
            </a:r>
          </a:p>
        </c:rich>
      </c:tx>
      <c:layout>
        <c:manualLayout>
          <c:xMode val="edge"/>
          <c:yMode val="edge"/>
          <c:x val="0.35194800396114068"/>
          <c:y val="6.027986401658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46147929761333"/>
          <c:y val="0.15833089391686339"/>
          <c:w val="0.81230053348324183"/>
          <c:h val="0.68590868335170507"/>
        </c:manualLayout>
      </c:layout>
      <c:scatterChart>
        <c:scatterStyle val="lineMarker"/>
        <c:varyColors val="0"/>
        <c:ser>
          <c:idx val="0"/>
          <c:order val="0"/>
          <c:tx>
            <c:v>L-G-B Hecht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'Länge-Gew.-K-Faktor'!$V$7:$V$25</c:f>
              <c:numCache>
                <c:formatCode>General</c:formatCode>
                <c:ptCount val="19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28</c:v>
                </c:pt>
                <c:pt idx="12">
                  <c:v>32</c:v>
                </c:pt>
                <c:pt idx="13">
                  <c:v>32</c:v>
                </c:pt>
                <c:pt idx="14">
                  <c:v>36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56</c:v>
                </c:pt>
              </c:numCache>
            </c:numRef>
          </c:xVal>
          <c:yVal>
            <c:numRef>
              <c:f>'Länge-Gew.-K-Faktor'!$W$7:$W$25</c:f>
              <c:numCache>
                <c:formatCode>General</c:formatCode>
                <c:ptCount val="19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32</c:v>
                </c:pt>
                <c:pt idx="5">
                  <c:v>39</c:v>
                </c:pt>
                <c:pt idx="6">
                  <c:v>46</c:v>
                </c:pt>
                <c:pt idx="7">
                  <c:v>47</c:v>
                </c:pt>
                <c:pt idx="8">
                  <c:v>46</c:v>
                </c:pt>
                <c:pt idx="9">
                  <c:v>75</c:v>
                </c:pt>
                <c:pt idx="10">
                  <c:v>77</c:v>
                </c:pt>
                <c:pt idx="11">
                  <c:v>140</c:v>
                </c:pt>
                <c:pt idx="12">
                  <c:v>212</c:v>
                </c:pt>
                <c:pt idx="13">
                  <c:v>213</c:v>
                </c:pt>
                <c:pt idx="14">
                  <c:v>293</c:v>
                </c:pt>
                <c:pt idx="15">
                  <c:v>368</c:v>
                </c:pt>
                <c:pt idx="16">
                  <c:v>428</c:v>
                </c:pt>
                <c:pt idx="17">
                  <c:v>478</c:v>
                </c:pt>
                <c:pt idx="18">
                  <c:v>1063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86-45DB-AE87-504BD547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12072"/>
        <c:axId val="1091906824"/>
      </c:scatterChart>
      <c:valAx>
        <c:axId val="109191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Länge</a:t>
                </a:r>
                <a:r>
                  <a:rPr lang="de-DE" sz="1400" baseline="0"/>
                  <a:t> (cm)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7864628576251339"/>
              <c:y val="0.91533176640343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06824"/>
        <c:crosses val="autoZero"/>
        <c:crossBetween val="midCat"/>
      </c:valAx>
      <c:valAx>
        <c:axId val="10919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Gewicht</a:t>
                </a:r>
                <a:r>
                  <a:rPr lang="de-DE" sz="1400" baseline="0"/>
                  <a:t> (g)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2.7700306411656758E-2"/>
              <c:y val="0.35657991896234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1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K-Faktoren</a:t>
            </a:r>
            <a:r>
              <a:rPr lang="de-DE" baseline="0"/>
              <a:t> Barsch</a:t>
            </a:r>
            <a:endParaRPr lang="de-DE"/>
          </a:p>
        </c:rich>
      </c:tx>
      <c:layout>
        <c:manualLayout>
          <c:xMode val="edge"/>
          <c:yMode val="edge"/>
          <c:x val="0.42427673473212912"/>
          <c:y val="4.9926590106395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283518372975381"/>
          <c:y val="0.15298094580247804"/>
          <c:w val="0.84621274725022533"/>
          <c:h val="0.68490956673478487"/>
        </c:manualLayout>
      </c:layout>
      <c:scatterChart>
        <c:scatterStyle val="lineMarker"/>
        <c:varyColors val="0"/>
        <c:ser>
          <c:idx val="0"/>
          <c:order val="0"/>
          <c:tx>
            <c:v>K-Faktoren Barsch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yVal>
            <c:numRef>
              <c:f>'Länge-Gew.-K-Faktor'!$C$7:$C$158</c:f>
              <c:numCache>
                <c:formatCode>0.00</c:formatCode>
                <c:ptCount val="152"/>
                <c:pt idx="0">
                  <c:v>1.1661807580174928</c:v>
                </c:pt>
                <c:pt idx="1">
                  <c:v>1.1661807580174928</c:v>
                </c:pt>
                <c:pt idx="2">
                  <c:v>1.171875</c:v>
                </c:pt>
                <c:pt idx="3">
                  <c:v>1.171875</c:v>
                </c:pt>
                <c:pt idx="4">
                  <c:v>1.171875</c:v>
                </c:pt>
                <c:pt idx="5">
                  <c:v>0.9765625</c:v>
                </c:pt>
                <c:pt idx="6">
                  <c:v>0.78125</c:v>
                </c:pt>
                <c:pt idx="7">
                  <c:v>0.5486968449931412</c:v>
                </c:pt>
                <c:pt idx="8">
                  <c:v>0.96021947873799729</c:v>
                </c:pt>
                <c:pt idx="9">
                  <c:v>1.0973936899862824</c:v>
                </c:pt>
                <c:pt idx="10">
                  <c:v>1.3717421124828533</c:v>
                </c:pt>
                <c:pt idx="11">
                  <c:v>0.82304526748971196</c:v>
                </c:pt>
                <c:pt idx="12">
                  <c:v>0.96021947873799729</c:v>
                </c:pt>
                <c:pt idx="13">
                  <c:v>0.96021947873799729</c:v>
                </c:pt>
                <c:pt idx="14">
                  <c:v>0.90534978115673093</c:v>
                </c:pt>
                <c:pt idx="15">
                  <c:v>0.90534978115673093</c:v>
                </c:pt>
                <c:pt idx="16">
                  <c:v>0.8</c:v>
                </c:pt>
                <c:pt idx="17">
                  <c:v>1.2</c:v>
                </c:pt>
                <c:pt idx="18">
                  <c:v>0.89999999999999991</c:v>
                </c:pt>
                <c:pt idx="19">
                  <c:v>0.8</c:v>
                </c:pt>
                <c:pt idx="20">
                  <c:v>0.70000000000000007</c:v>
                </c:pt>
                <c:pt idx="21">
                  <c:v>1</c:v>
                </c:pt>
                <c:pt idx="22">
                  <c:v>1</c:v>
                </c:pt>
                <c:pt idx="23">
                  <c:v>1.5777610818933134</c:v>
                </c:pt>
                <c:pt idx="24">
                  <c:v>1.3523666416228399</c:v>
                </c:pt>
                <c:pt idx="25">
                  <c:v>1.3523666416228399</c:v>
                </c:pt>
                <c:pt idx="26">
                  <c:v>1.1574074074074074</c:v>
                </c:pt>
                <c:pt idx="27">
                  <c:v>1.2731481481481481</c:v>
                </c:pt>
                <c:pt idx="28">
                  <c:v>1.2152777777777779</c:v>
                </c:pt>
                <c:pt idx="29">
                  <c:v>1.4467592592592593</c:v>
                </c:pt>
                <c:pt idx="30">
                  <c:v>1.3888888888888888</c:v>
                </c:pt>
                <c:pt idx="31">
                  <c:v>1.2152777777777779</c:v>
                </c:pt>
                <c:pt idx="32">
                  <c:v>0.75231481481481477</c:v>
                </c:pt>
                <c:pt idx="33">
                  <c:v>1.099537037037037</c:v>
                </c:pt>
                <c:pt idx="34">
                  <c:v>1.1574074074074074</c:v>
                </c:pt>
                <c:pt idx="35">
                  <c:v>1.2152777777777779</c:v>
                </c:pt>
                <c:pt idx="36">
                  <c:v>0.86805555555555558</c:v>
                </c:pt>
                <c:pt idx="37">
                  <c:v>0.98379629629629628</c:v>
                </c:pt>
                <c:pt idx="38">
                  <c:v>1.1834319526627219</c:v>
                </c:pt>
                <c:pt idx="39">
                  <c:v>0.8192990441511151</c:v>
                </c:pt>
                <c:pt idx="40">
                  <c:v>0.72826581702321347</c:v>
                </c:pt>
                <c:pt idx="41">
                  <c:v>0.95584888484296782</c:v>
                </c:pt>
                <c:pt idx="42">
                  <c:v>1.0468821119708693</c:v>
                </c:pt>
                <c:pt idx="43">
                  <c:v>1.1379153390987711</c:v>
                </c:pt>
                <c:pt idx="44">
                  <c:v>1.2289485662266726</c:v>
                </c:pt>
                <c:pt idx="45">
                  <c:v>1.0787437761920551</c:v>
                </c:pt>
                <c:pt idx="46">
                  <c:v>1.0787437761920551</c:v>
                </c:pt>
                <c:pt idx="47">
                  <c:v>1.0932944606413995</c:v>
                </c:pt>
                <c:pt idx="48">
                  <c:v>1.4577259475218658</c:v>
                </c:pt>
                <c:pt idx="49">
                  <c:v>1.1661807580174928</c:v>
                </c:pt>
                <c:pt idx="50">
                  <c:v>1.0932944606413995</c:v>
                </c:pt>
                <c:pt idx="51">
                  <c:v>0.83819241982507287</c:v>
                </c:pt>
                <c:pt idx="52">
                  <c:v>1.0568513119533527</c:v>
                </c:pt>
                <c:pt idx="53">
                  <c:v>1.0204081632653061</c:v>
                </c:pt>
                <c:pt idx="54">
                  <c:v>1.0568513119533527</c:v>
                </c:pt>
                <c:pt idx="55">
                  <c:v>0.87463556851311952</c:v>
                </c:pt>
                <c:pt idx="56">
                  <c:v>0.82962962962962961</c:v>
                </c:pt>
                <c:pt idx="57">
                  <c:v>0.94814814814814818</c:v>
                </c:pt>
                <c:pt idx="58">
                  <c:v>1.1555555555555554</c:v>
                </c:pt>
                <c:pt idx="59">
                  <c:v>0.94814814814814818</c:v>
                </c:pt>
                <c:pt idx="60">
                  <c:v>0.8</c:v>
                </c:pt>
                <c:pt idx="61">
                  <c:v>0.85925925925925928</c:v>
                </c:pt>
                <c:pt idx="62">
                  <c:v>0.94814814814814818</c:v>
                </c:pt>
                <c:pt idx="63">
                  <c:v>0.97777777777777775</c:v>
                </c:pt>
                <c:pt idx="64">
                  <c:v>0.82962962962962961</c:v>
                </c:pt>
                <c:pt idx="65">
                  <c:v>0.85925925925925928</c:v>
                </c:pt>
                <c:pt idx="66">
                  <c:v>1.0074074074074073</c:v>
                </c:pt>
                <c:pt idx="67">
                  <c:v>1.123046875</c:v>
                </c:pt>
                <c:pt idx="68">
                  <c:v>0.9033203125</c:v>
                </c:pt>
                <c:pt idx="69">
                  <c:v>1.025390625</c:v>
                </c:pt>
                <c:pt idx="70">
                  <c:v>0.9033203125</c:v>
                </c:pt>
                <c:pt idx="71">
                  <c:v>1.0009765625</c:v>
                </c:pt>
                <c:pt idx="72">
                  <c:v>0.927734375</c:v>
                </c:pt>
                <c:pt idx="73">
                  <c:v>1.0498046875</c:v>
                </c:pt>
                <c:pt idx="74">
                  <c:v>0.9765625</c:v>
                </c:pt>
                <c:pt idx="75">
                  <c:v>0.9521484375</c:v>
                </c:pt>
                <c:pt idx="76">
                  <c:v>1.025390625</c:v>
                </c:pt>
                <c:pt idx="77">
                  <c:v>0.9521484375</c:v>
                </c:pt>
                <c:pt idx="78">
                  <c:v>0.87890625</c:v>
                </c:pt>
                <c:pt idx="79">
                  <c:v>1.07421875</c:v>
                </c:pt>
                <c:pt idx="80">
                  <c:v>0.8056640625</c:v>
                </c:pt>
                <c:pt idx="81">
                  <c:v>0.91593730917972727</c:v>
                </c:pt>
                <c:pt idx="82">
                  <c:v>0.95664563403215963</c:v>
                </c:pt>
                <c:pt idx="83">
                  <c:v>0.89558314675351103</c:v>
                </c:pt>
                <c:pt idx="84">
                  <c:v>0.87522898432729501</c:v>
                </c:pt>
                <c:pt idx="85">
                  <c:v>0.95664563403215963</c:v>
                </c:pt>
                <c:pt idx="86">
                  <c:v>0.92592592592592582</c:v>
                </c:pt>
                <c:pt idx="87">
                  <c:v>1.3545953360768175</c:v>
                </c:pt>
                <c:pt idx="88">
                  <c:v>0.89163237311385457</c:v>
                </c:pt>
                <c:pt idx="89">
                  <c:v>1.0973936899862824</c:v>
                </c:pt>
                <c:pt idx="90">
                  <c:v>1.286008230452675</c:v>
                </c:pt>
                <c:pt idx="91">
                  <c:v>1.0631001371742113</c:v>
                </c:pt>
                <c:pt idx="92">
                  <c:v>0.92592592592592582</c:v>
                </c:pt>
                <c:pt idx="93">
                  <c:v>0.66872427983539096</c:v>
                </c:pt>
                <c:pt idx="94">
                  <c:v>0.89163237311385457</c:v>
                </c:pt>
                <c:pt idx="95">
                  <c:v>1.0116598079561043</c:v>
                </c:pt>
                <c:pt idx="96">
                  <c:v>0.88934246974777675</c:v>
                </c:pt>
                <c:pt idx="97">
                  <c:v>1.1375</c:v>
                </c:pt>
                <c:pt idx="98">
                  <c:v>1</c:v>
                </c:pt>
                <c:pt idx="99">
                  <c:v>0.96250000000000002</c:v>
                </c:pt>
                <c:pt idx="100">
                  <c:v>0.91249999999999998</c:v>
                </c:pt>
                <c:pt idx="101">
                  <c:v>1.198574667962423</c:v>
                </c:pt>
                <c:pt idx="102">
                  <c:v>1.0366051182377714</c:v>
                </c:pt>
                <c:pt idx="103">
                  <c:v>1.2741604578339272</c:v>
                </c:pt>
                <c:pt idx="104">
                  <c:v>1.0894064613072878</c:v>
                </c:pt>
                <c:pt idx="105">
                  <c:v>1.2772351615326822</c:v>
                </c:pt>
                <c:pt idx="106">
                  <c:v>1.1753102654721788</c:v>
                </c:pt>
                <c:pt idx="107">
                  <c:v>1.2657187474315772</c:v>
                </c:pt>
                <c:pt idx="108">
                  <c:v>1.6026958165529712</c:v>
                </c:pt>
                <c:pt idx="109">
                  <c:v>1.490162037037037</c:v>
                </c:pt>
                <c:pt idx="110">
                  <c:v>1.5190972222222221</c:v>
                </c:pt>
                <c:pt idx="111">
                  <c:v>1.3454861111111112</c:v>
                </c:pt>
                <c:pt idx="112">
                  <c:v>1.3888888888888888</c:v>
                </c:pt>
                <c:pt idx="113">
                  <c:v>1.1648000000000001</c:v>
                </c:pt>
                <c:pt idx="114">
                  <c:v>1.2416</c:v>
                </c:pt>
                <c:pt idx="115">
                  <c:v>1.3888</c:v>
                </c:pt>
                <c:pt idx="116">
                  <c:v>1.3768775603095129</c:v>
                </c:pt>
                <c:pt idx="117">
                  <c:v>1.3256713700500684</c:v>
                </c:pt>
                <c:pt idx="118">
                  <c:v>1.1736015851242187</c:v>
                </c:pt>
                <c:pt idx="119">
                  <c:v>1.3158563227150333</c:v>
                </c:pt>
                <c:pt idx="120">
                  <c:v>1.3717421124828533</c:v>
                </c:pt>
                <c:pt idx="121">
                  <c:v>1.3717421124828533</c:v>
                </c:pt>
                <c:pt idx="122">
                  <c:v>1.1685210587816897</c:v>
                </c:pt>
                <c:pt idx="123">
                  <c:v>1.3209368490575624</c:v>
                </c:pt>
                <c:pt idx="124">
                  <c:v>1.524157902758726</c:v>
                </c:pt>
                <c:pt idx="125">
                  <c:v>1.4225473759081442</c:v>
                </c:pt>
                <c:pt idx="126">
                  <c:v>1.5139968500736676</c:v>
                </c:pt>
                <c:pt idx="127">
                  <c:v>1.2396484275770969</c:v>
                </c:pt>
                <c:pt idx="128">
                  <c:v>1.4850583090379008</c:v>
                </c:pt>
                <c:pt idx="129">
                  <c:v>1.6854956268221575</c:v>
                </c:pt>
                <c:pt idx="130">
                  <c:v>1.3483965014577259</c:v>
                </c:pt>
                <c:pt idx="131">
                  <c:v>1.4349489795918369</c:v>
                </c:pt>
                <c:pt idx="132">
                  <c:v>1.2390670553935861</c:v>
                </c:pt>
                <c:pt idx="133">
                  <c:v>1.4473738160646192</c:v>
                </c:pt>
                <c:pt idx="134">
                  <c:v>1.3768775603095129</c:v>
                </c:pt>
                <c:pt idx="135">
                  <c:v>1.3256713700500684</c:v>
                </c:pt>
                <c:pt idx="136">
                  <c:v>1.1736015851242187</c:v>
                </c:pt>
                <c:pt idx="137">
                  <c:v>1.3158563227150333</c:v>
                </c:pt>
                <c:pt idx="138">
                  <c:v>1.3717421124828533</c:v>
                </c:pt>
                <c:pt idx="139">
                  <c:v>1.3717421124828533</c:v>
                </c:pt>
                <c:pt idx="140">
                  <c:v>1.1685210587816897</c:v>
                </c:pt>
                <c:pt idx="141">
                  <c:v>1.3209368490575624</c:v>
                </c:pt>
                <c:pt idx="142">
                  <c:v>1.524157902758726</c:v>
                </c:pt>
                <c:pt idx="143">
                  <c:v>1.4225473759081442</c:v>
                </c:pt>
                <c:pt idx="144">
                  <c:v>1.5139968500736676</c:v>
                </c:pt>
                <c:pt idx="145">
                  <c:v>1.2396484275770969</c:v>
                </c:pt>
                <c:pt idx="146">
                  <c:v>1.4850583090379008</c:v>
                </c:pt>
                <c:pt idx="147">
                  <c:v>1.6854956268221575</c:v>
                </c:pt>
                <c:pt idx="148">
                  <c:v>1.3483965014577259</c:v>
                </c:pt>
                <c:pt idx="149">
                  <c:v>1.4349489795918369</c:v>
                </c:pt>
                <c:pt idx="150">
                  <c:v>1.2390670553935861</c:v>
                </c:pt>
                <c:pt idx="151">
                  <c:v>1.4473738160646192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1-44DE-8635-1610F582F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50472"/>
        <c:axId val="797751784"/>
      </c:scatterChart>
      <c:valAx>
        <c:axId val="797750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Anzahl</a:t>
                </a:r>
                <a:r>
                  <a:rPr lang="de-DE" sz="1400" baseline="0"/>
                  <a:t> Fische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5522361246907944"/>
              <c:y val="0.92237444295083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1784"/>
        <c:crosses val="autoZero"/>
        <c:crossBetween val="midCat"/>
      </c:valAx>
      <c:valAx>
        <c:axId val="79775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K-Faktor</a:t>
                </a:r>
              </a:p>
            </c:rich>
          </c:tx>
          <c:layout>
            <c:manualLayout>
              <c:xMode val="edge"/>
              <c:yMode val="edge"/>
              <c:x val="1.1988721800916207E-2"/>
              <c:y val="0.42837985555744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0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K-Faktoren</a:t>
            </a:r>
            <a:r>
              <a:rPr lang="de-DE" baseline="0"/>
              <a:t> Brassen</a:t>
            </a:r>
            <a:endParaRPr lang="de-DE"/>
          </a:p>
        </c:rich>
      </c:tx>
      <c:layout>
        <c:manualLayout>
          <c:xMode val="edge"/>
          <c:yMode val="edge"/>
          <c:x val="0.42427673473212912"/>
          <c:y val="4.9926590106395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283518372975381"/>
          <c:y val="0.15298094580247804"/>
          <c:w val="0.84621274725022533"/>
          <c:h val="0.68490956673478487"/>
        </c:manualLayout>
      </c:layout>
      <c:scatterChart>
        <c:scatterStyle val="lineMarker"/>
        <c:varyColors val="0"/>
        <c:ser>
          <c:idx val="0"/>
          <c:order val="0"/>
          <c:tx>
            <c:v>K-Faktoren Brassen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yVal>
            <c:numRef>
              <c:f>'Länge-Gew.-K-Faktor'!$M$7:$M$105</c:f>
              <c:numCache>
                <c:formatCode>0.00</c:formatCode>
                <c:ptCount val="99"/>
                <c:pt idx="0">
                  <c:v>0.9765625</c:v>
                </c:pt>
                <c:pt idx="1">
                  <c:v>0.96021947873799729</c:v>
                </c:pt>
                <c:pt idx="2">
                  <c:v>0.89999999999999991</c:v>
                </c:pt>
                <c:pt idx="3">
                  <c:v>0.98379629629629628</c:v>
                </c:pt>
                <c:pt idx="4">
                  <c:v>1.2125000000000001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1.1125</c:v>
                </c:pt>
                <c:pt idx="8">
                  <c:v>1.0999999999999999</c:v>
                </c:pt>
                <c:pt idx="9">
                  <c:v>1.3374999999999999</c:v>
                </c:pt>
                <c:pt idx="10">
                  <c:v>1.25</c:v>
                </c:pt>
                <c:pt idx="11">
                  <c:v>0.91782744843969344</c:v>
                </c:pt>
                <c:pt idx="12">
                  <c:v>0.99341323831119743</c:v>
                </c:pt>
                <c:pt idx="13">
                  <c:v>1.0150091782744846</c:v>
                </c:pt>
                <c:pt idx="14">
                  <c:v>0.93942338840298023</c:v>
                </c:pt>
                <c:pt idx="15">
                  <c:v>0.85303962854983251</c:v>
                </c:pt>
                <c:pt idx="16">
                  <c:v>0.95022135838462374</c:v>
                </c:pt>
                <c:pt idx="17">
                  <c:v>1.1229888780909187</c:v>
                </c:pt>
                <c:pt idx="18">
                  <c:v>1.1013929381276319</c:v>
                </c:pt>
                <c:pt idx="19">
                  <c:v>1.0042112082928409</c:v>
                </c:pt>
                <c:pt idx="20">
                  <c:v>1.0150091782744846</c:v>
                </c:pt>
                <c:pt idx="21">
                  <c:v>1.0258071482561277</c:v>
                </c:pt>
                <c:pt idx="22">
                  <c:v>1.0474030882194147</c:v>
                </c:pt>
                <c:pt idx="23">
                  <c:v>1.0474030882194147</c:v>
                </c:pt>
                <c:pt idx="24">
                  <c:v>0.95022135838462374</c:v>
                </c:pt>
                <c:pt idx="25">
                  <c:v>0.87463556851311952</c:v>
                </c:pt>
                <c:pt idx="26">
                  <c:v>0.89623150847640642</c:v>
                </c:pt>
                <c:pt idx="27">
                  <c:v>0.98610067618332076</c:v>
                </c:pt>
                <c:pt idx="28">
                  <c:v>0.91096919609316307</c:v>
                </c:pt>
                <c:pt idx="29">
                  <c:v>0.93914350112697209</c:v>
                </c:pt>
                <c:pt idx="30">
                  <c:v>1.1081893313298272</c:v>
                </c:pt>
                <c:pt idx="31">
                  <c:v>0.88279489105935383</c:v>
                </c:pt>
                <c:pt idx="32">
                  <c:v>0.98610067618332076</c:v>
                </c:pt>
                <c:pt idx="33">
                  <c:v>1.0612321562734786</c:v>
                </c:pt>
                <c:pt idx="34">
                  <c:v>0.98610067618332076</c:v>
                </c:pt>
                <c:pt idx="35">
                  <c:v>0.89218632607062365</c:v>
                </c:pt>
                <c:pt idx="36">
                  <c:v>0.89218632607062365</c:v>
                </c:pt>
                <c:pt idx="37">
                  <c:v>0.92036063110443267</c:v>
                </c:pt>
                <c:pt idx="38">
                  <c:v>0.93914350112697209</c:v>
                </c:pt>
                <c:pt idx="39">
                  <c:v>1.0236664162283997</c:v>
                </c:pt>
                <c:pt idx="40">
                  <c:v>0.81705484598046574</c:v>
                </c:pt>
                <c:pt idx="41">
                  <c:v>0.93914350112697209</c:v>
                </c:pt>
                <c:pt idx="42">
                  <c:v>0.82189529053998522</c:v>
                </c:pt>
                <c:pt idx="43">
                  <c:v>0.92052272540478342</c:v>
                </c:pt>
                <c:pt idx="44">
                  <c:v>0.83011424344538509</c:v>
                </c:pt>
                <c:pt idx="45">
                  <c:v>0.92052272540478342</c:v>
                </c:pt>
                <c:pt idx="46">
                  <c:v>0.80545738472918549</c:v>
                </c:pt>
                <c:pt idx="47">
                  <c:v>0.79723843182378573</c:v>
                </c:pt>
                <c:pt idx="48">
                  <c:v>0.89586586668858392</c:v>
                </c:pt>
                <c:pt idx="49">
                  <c:v>0.87942796087778408</c:v>
                </c:pt>
                <c:pt idx="50">
                  <c:v>0.83011424344538509</c:v>
                </c:pt>
                <c:pt idx="51">
                  <c:v>0.86299005506698445</c:v>
                </c:pt>
                <c:pt idx="52">
                  <c:v>0.83833319635078485</c:v>
                </c:pt>
                <c:pt idx="53">
                  <c:v>0.88764691378318394</c:v>
                </c:pt>
                <c:pt idx="54">
                  <c:v>0.94039351851851849</c:v>
                </c:pt>
                <c:pt idx="55">
                  <c:v>0.92592592592592582</c:v>
                </c:pt>
                <c:pt idx="56">
                  <c:v>0.81741898148148151</c:v>
                </c:pt>
                <c:pt idx="57">
                  <c:v>0.87528935185185197</c:v>
                </c:pt>
                <c:pt idx="58">
                  <c:v>0.92465579434029366</c:v>
                </c:pt>
                <c:pt idx="59">
                  <c:v>0.87463556851311952</c:v>
                </c:pt>
                <c:pt idx="60">
                  <c:v>1.0932944606413995</c:v>
                </c:pt>
                <c:pt idx="61">
                  <c:v>1.0659620991253644</c:v>
                </c:pt>
                <c:pt idx="62">
                  <c:v>0.93385568513119532</c:v>
                </c:pt>
                <c:pt idx="63">
                  <c:v>0.99307580174927113</c:v>
                </c:pt>
                <c:pt idx="64">
                  <c:v>1.1070564598794539</c:v>
                </c:pt>
                <c:pt idx="65">
                  <c:v>0.88564516790356307</c:v>
                </c:pt>
                <c:pt idx="66">
                  <c:v>1.3530690065193325</c:v>
                </c:pt>
                <c:pt idx="67">
                  <c:v>0.98405018655951459</c:v>
                </c:pt>
                <c:pt idx="68">
                  <c:v>1.0045512321128376</c:v>
                </c:pt>
                <c:pt idx="69">
                  <c:v>1.0578539505514781</c:v>
                </c:pt>
                <c:pt idx="70">
                  <c:v>0.83234244946492275</c:v>
                </c:pt>
                <c:pt idx="71">
                  <c:v>1.0537537414408134</c:v>
                </c:pt>
                <c:pt idx="72">
                  <c:v>0.94714830456353283</c:v>
                </c:pt>
                <c:pt idx="73">
                  <c:v>1.0296296296296297</c:v>
                </c:pt>
                <c:pt idx="74">
                  <c:v>0.9814814814814814</c:v>
                </c:pt>
                <c:pt idx="75">
                  <c:v>0.96296296296296302</c:v>
                </c:pt>
                <c:pt idx="76">
                  <c:v>0.90740740740740744</c:v>
                </c:pt>
                <c:pt idx="77">
                  <c:v>0.91638414286193814</c:v>
                </c:pt>
                <c:pt idx="78">
                  <c:v>1.0223388671875</c:v>
                </c:pt>
                <c:pt idx="79">
                  <c:v>1.055908203125</c:v>
                </c:pt>
                <c:pt idx="80">
                  <c:v>1.129150390625</c:v>
                </c:pt>
                <c:pt idx="81">
                  <c:v>0.98876953125</c:v>
                </c:pt>
                <c:pt idx="82">
                  <c:v>1.08642578125</c:v>
                </c:pt>
                <c:pt idx="83">
                  <c:v>1.0240142471547431</c:v>
                </c:pt>
                <c:pt idx="84">
                  <c:v>1.1575813228705791</c:v>
                </c:pt>
                <c:pt idx="85">
                  <c:v>1.057406016083702</c:v>
                </c:pt>
                <c:pt idx="86">
                  <c:v>0.95410136372888255</c:v>
                </c:pt>
                <c:pt idx="87">
                  <c:v>1.1067575819255038</c:v>
                </c:pt>
                <c:pt idx="88">
                  <c:v>0.96427844494199055</c:v>
                </c:pt>
                <c:pt idx="89">
                  <c:v>0.97093621399176944</c:v>
                </c:pt>
                <c:pt idx="90">
                  <c:v>1.0660770339367855</c:v>
                </c:pt>
                <c:pt idx="91">
                  <c:v>0.97131463092018244</c:v>
                </c:pt>
                <c:pt idx="92">
                  <c:v>1.0700254673958107</c:v>
                </c:pt>
                <c:pt idx="93">
                  <c:v>0.94891252303361817</c:v>
                </c:pt>
                <c:pt idx="94">
                  <c:v>0.95761814251099087</c:v>
                </c:pt>
                <c:pt idx="95">
                  <c:v>1.0062007118870038</c:v>
                </c:pt>
                <c:pt idx="96">
                  <c:v>1.1366590155123117</c:v>
                </c:pt>
                <c:pt idx="97">
                  <c:v>1.13677978515625</c:v>
                </c:pt>
                <c:pt idx="98">
                  <c:v>1.0643626346105686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5-41DB-916C-B7A3997EE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50472"/>
        <c:axId val="797751784"/>
      </c:scatterChart>
      <c:valAx>
        <c:axId val="797750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Anzahl</a:t>
                </a:r>
                <a:r>
                  <a:rPr lang="de-DE" sz="1400" baseline="0"/>
                  <a:t> Fische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5522361246907944"/>
              <c:y val="0.92237444295083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1784"/>
        <c:crosses val="autoZero"/>
        <c:crossBetween val="midCat"/>
      </c:valAx>
      <c:valAx>
        <c:axId val="79775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K-Faktor</a:t>
                </a:r>
              </a:p>
            </c:rich>
          </c:tx>
          <c:layout>
            <c:manualLayout>
              <c:xMode val="edge"/>
              <c:yMode val="edge"/>
              <c:x val="1.1988721800916207E-2"/>
              <c:y val="0.42837985555744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0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K-Faktoren</a:t>
            </a:r>
            <a:r>
              <a:rPr lang="de-DE" baseline="0"/>
              <a:t> Hecht</a:t>
            </a:r>
            <a:endParaRPr lang="de-DE"/>
          </a:p>
        </c:rich>
      </c:tx>
      <c:layout>
        <c:manualLayout>
          <c:xMode val="edge"/>
          <c:yMode val="edge"/>
          <c:x val="0.42427673473212912"/>
          <c:y val="4.9926590106395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283518372975381"/>
          <c:y val="0.15298094580247804"/>
          <c:w val="0.84621274725022533"/>
          <c:h val="0.68490956673478487"/>
        </c:manualLayout>
      </c:layout>
      <c:scatterChart>
        <c:scatterStyle val="lineMarker"/>
        <c:varyColors val="0"/>
        <c:ser>
          <c:idx val="0"/>
          <c:order val="0"/>
          <c:tx>
            <c:v>K-Faktoren Hecht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yVal>
            <c:numRef>
              <c:f>'Länge-Gew.-K-Faktor'!$X$7:$X$25</c:f>
              <c:numCache>
                <c:formatCode>0.00</c:formatCode>
                <c:ptCount val="19"/>
                <c:pt idx="0">
                  <c:v>0.7288629737609329</c:v>
                </c:pt>
                <c:pt idx="1">
                  <c:v>0.5615234375</c:v>
                </c:pt>
                <c:pt idx="2">
                  <c:v>0.6103515625</c:v>
                </c:pt>
                <c:pt idx="3">
                  <c:v>0.54956238550783643</c:v>
                </c:pt>
                <c:pt idx="4">
                  <c:v>0.65133319763891717</c:v>
                </c:pt>
                <c:pt idx="5">
                  <c:v>0.56859600524857856</c:v>
                </c:pt>
                <c:pt idx="6">
                  <c:v>0.6706516984983234</c:v>
                </c:pt>
                <c:pt idx="7">
                  <c:v>0.68523108324828697</c:v>
                </c:pt>
                <c:pt idx="8">
                  <c:v>0.57499999999999996</c:v>
                </c:pt>
                <c:pt idx="9">
                  <c:v>0.70435762584522921</c:v>
                </c:pt>
                <c:pt idx="10">
                  <c:v>0.6328593737157886</c:v>
                </c:pt>
                <c:pt idx="11">
                  <c:v>0.63775510204081631</c:v>
                </c:pt>
                <c:pt idx="12">
                  <c:v>0.64697265625</c:v>
                </c:pt>
                <c:pt idx="13">
                  <c:v>0.6500244140625</c:v>
                </c:pt>
                <c:pt idx="14">
                  <c:v>0.62800068587105617</c:v>
                </c:pt>
                <c:pt idx="15">
                  <c:v>0.62037458487162633</c:v>
                </c:pt>
                <c:pt idx="16">
                  <c:v>0.66874999999999996</c:v>
                </c:pt>
                <c:pt idx="17">
                  <c:v>0.69354768503068731</c:v>
                </c:pt>
                <c:pt idx="18">
                  <c:v>0.60529792274052474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8E-4793-B775-45B90971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50472"/>
        <c:axId val="797751784"/>
      </c:scatterChart>
      <c:valAx>
        <c:axId val="797750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Anzahl</a:t>
                </a:r>
                <a:r>
                  <a:rPr lang="de-DE" sz="1400" baseline="0"/>
                  <a:t> Fische</a:t>
                </a:r>
                <a:endParaRPr lang="de-DE" sz="1400"/>
              </a:p>
            </c:rich>
          </c:tx>
          <c:layout>
            <c:manualLayout>
              <c:xMode val="edge"/>
              <c:yMode val="edge"/>
              <c:x val="0.45522361246907944"/>
              <c:y val="0.92237444295083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1784"/>
        <c:crosses val="autoZero"/>
        <c:crossBetween val="midCat"/>
      </c:valAx>
      <c:valAx>
        <c:axId val="79775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K-Faktor</a:t>
                </a:r>
              </a:p>
            </c:rich>
          </c:tx>
          <c:layout>
            <c:manualLayout>
              <c:xMode val="edge"/>
              <c:yMode val="edge"/>
              <c:x val="1.1988721800916207E-2"/>
              <c:y val="0.42837985555744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7750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Gesamtfang</a:t>
            </a:r>
            <a:r>
              <a:rPr lang="de-DE" baseline="0"/>
              <a:t> (kg)</a:t>
            </a:r>
            <a:endParaRPr lang="de-DE"/>
          </a:p>
        </c:rich>
      </c:tx>
      <c:layout>
        <c:manualLayout>
          <c:xMode val="edge"/>
          <c:yMode val="edge"/>
          <c:x val="0.3787637795275591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Gesamtfang (Stck.)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(Fangstatistik!$C$20,Fangstatistik!$E$20,Fangstatistik!$G$20,Fangstatistik!$I$20,Fangstatistik!$K$20,Fangstatistik!$M$20)</c:f>
              <c:numCache>
                <c:formatCode>0.0</c:formatCode>
                <c:ptCount val="6"/>
                <c:pt idx="0">
                  <c:v>222.1</c:v>
                </c:pt>
                <c:pt idx="1">
                  <c:v>181.8</c:v>
                </c:pt>
                <c:pt idx="2">
                  <c:v>199.5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EC7-B936-89307CCDA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151688"/>
        <c:axId val="856152344"/>
      </c:barChart>
      <c:catAx>
        <c:axId val="85615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2344"/>
        <c:crosses val="autoZero"/>
        <c:auto val="1"/>
        <c:lblAlgn val="ctr"/>
        <c:lblOffset val="100"/>
        <c:noMultiLvlLbl val="0"/>
      </c:catAx>
      <c:valAx>
        <c:axId val="85615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Fang</a:t>
            </a:r>
            <a:r>
              <a:rPr lang="de-DE" baseline="0"/>
              <a:t> pro Erlaubnisschein (kg)</a:t>
            </a:r>
            <a:endParaRPr lang="de-DE"/>
          </a:p>
        </c:rich>
      </c:tx>
      <c:layout>
        <c:manualLayout>
          <c:xMode val="edge"/>
          <c:yMode val="edge"/>
          <c:x val="0.264874890638670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Fang pro Erlaubnisschein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(Fangstatistik!$C$21,Fangstatistik!$E$21,Fangstatistik!$G$21,Fangstatistik!$I$21,Fangstatistik!$K$21,Fangstatistik!$M$21)</c:f>
              <c:numCache>
                <c:formatCode>0.0</c:formatCode>
                <c:ptCount val="6"/>
                <c:pt idx="0">
                  <c:v>1.6094202898550725</c:v>
                </c:pt>
                <c:pt idx="1">
                  <c:v>1.2985714285714287</c:v>
                </c:pt>
                <c:pt idx="2">
                  <c:v>1.2788461538461537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1-443A-9F4D-B38CAF8DA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151688"/>
        <c:axId val="856152344"/>
      </c:barChart>
      <c:catAx>
        <c:axId val="85615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2344"/>
        <c:crosses val="autoZero"/>
        <c:auto val="1"/>
        <c:lblAlgn val="ctr"/>
        <c:lblOffset val="100"/>
        <c:noMultiLvlLbl val="0"/>
      </c:catAx>
      <c:valAx>
        <c:axId val="85615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15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Barsch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Barsch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(Fangstatistik!$B$11,Fangstatistik!$D$11,Fangstatistik!$F$11,Fangstatistik!$H$11,Fangstatistik!$J$11,Fangstatistik!$L$11)</c:f>
              <c:numCache>
                <c:formatCode>0.0</c:formatCode>
                <c:ptCount val="6"/>
                <c:pt idx="0">
                  <c:v>22</c:v>
                </c:pt>
                <c:pt idx="1">
                  <c:v>15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D-4A4E-A4CA-D4283FA8A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Barsch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Barsch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(Fangstatistik!$C$11,Fangstatistik!$E$11,Fangstatistik!$G$11,Fangstatistik!$I$11,Fangstatistik!$K$11,Fangstatistik!$M$11)</c:f>
              <c:numCache>
                <c:formatCode>0.0</c:formatCode>
                <c:ptCount val="6"/>
                <c:pt idx="0">
                  <c:v>6.6</c:v>
                </c:pt>
                <c:pt idx="1">
                  <c:v>3.8</c:v>
                </c:pt>
                <c:pt idx="2">
                  <c:v>5.8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B-4A95-A62C-428194FFE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Brassen </a:t>
            </a:r>
            <a:r>
              <a:rPr lang="en-US"/>
              <a:t>(Stck.)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Brassen (Stck.)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(Fangstatistik!$B$12,Fangstatistik!$D$12,Fangstatistik!$F$12,Fangstatistik!$H$12,Fangstatistik!$J$12,Fangstatistik!$L$12)</c:f>
              <c:numCache>
                <c:formatCode>0.0</c:formatCode>
                <c:ptCount val="6"/>
                <c:pt idx="0">
                  <c:v>35</c:v>
                </c:pt>
                <c:pt idx="1">
                  <c:v>40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D-4D22-9DF3-AE4D110A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Brassen </a:t>
            </a:r>
            <a:r>
              <a:rPr lang="de-DE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Brassen (kg)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(Fangstatistik!$B$6,Fangstatistik!$D$6,Fangstatistik!$F$6,Fangstatistik!$H$6,Fangstatistik!$J$6,Fangstatistik!$L$6)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(Fangstatistik!$C$12,Fangstatistik!$E$12,Fangstatistik!$G$12,Fangstatistik!$I$12,Fangstatistik!$K$12,Fangstatistik!$M$12)</c:f>
              <c:numCache>
                <c:formatCode>0.0</c:formatCode>
                <c:ptCount val="6"/>
                <c:pt idx="0">
                  <c:v>18</c:v>
                </c:pt>
                <c:pt idx="1">
                  <c:v>20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3-43CC-B35B-EDFDE232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277152"/>
        <c:axId val="675274200"/>
      </c:barChart>
      <c:catAx>
        <c:axId val="6752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4200"/>
        <c:crosses val="autoZero"/>
        <c:auto val="1"/>
        <c:lblAlgn val="ctr"/>
        <c:lblOffset val="100"/>
        <c:noMultiLvlLbl val="0"/>
      </c:catAx>
      <c:valAx>
        <c:axId val="6752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2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image" Target="../media/image1.jpeg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jpeg"/><Relationship Id="rId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2" Type="http://schemas.openxmlformats.org/officeDocument/2006/relationships/chart" Target="../charts/chart27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30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34</xdr:row>
      <xdr:rowOff>14286</xdr:rowOff>
    </xdr:from>
    <xdr:to>
      <xdr:col>3</xdr:col>
      <xdr:colOff>819150</xdr:colOff>
      <xdr:row>45</xdr:row>
      <xdr:rowOff>142874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F092C61-3FC5-FDF8-60CC-32B1B7864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</xdr:colOff>
      <xdr:row>34</xdr:row>
      <xdr:rowOff>0</xdr:rowOff>
    </xdr:from>
    <xdr:to>
      <xdr:col>8</xdr:col>
      <xdr:colOff>9524</xdr:colOff>
      <xdr:row>45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93C4023-BF63-41D2-80C1-83780EE94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204787</xdr:colOff>
      <xdr:row>21</xdr:row>
      <xdr:rowOff>109537</xdr:rowOff>
    </xdr:from>
    <xdr:to>
      <xdr:col>3</xdr:col>
      <xdr:colOff>785812</xdr:colOff>
      <xdr:row>32</xdr:row>
      <xdr:rowOff>233362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7A3E4EF-43B8-92AA-2867-68488981B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</xdr:colOff>
      <xdr:row>21</xdr:row>
      <xdr:rowOff>95250</xdr:rowOff>
    </xdr:from>
    <xdr:to>
      <xdr:col>8</xdr:col>
      <xdr:colOff>9525</xdr:colOff>
      <xdr:row>32</xdr:row>
      <xdr:rowOff>219075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5702225-D1BF-4863-9CD1-C3ADAD817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238125</xdr:colOff>
      <xdr:row>21</xdr:row>
      <xdr:rowOff>104775</xdr:rowOff>
    </xdr:from>
    <xdr:to>
      <xdr:col>12</xdr:col>
      <xdr:colOff>247650</xdr:colOff>
      <xdr:row>32</xdr:row>
      <xdr:rowOff>228600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979AEE1-68BA-4D43-AF2E-692CF9175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238125</xdr:colOff>
      <xdr:row>46</xdr:row>
      <xdr:rowOff>123825</xdr:rowOff>
    </xdr:from>
    <xdr:to>
      <xdr:col>3</xdr:col>
      <xdr:colOff>842963</xdr:colOff>
      <xdr:row>58</xdr:row>
      <xdr:rowOff>14288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4B825DD9-2EEB-4905-826F-72ABA9607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</xdr:colOff>
      <xdr:row>46</xdr:row>
      <xdr:rowOff>114300</xdr:rowOff>
    </xdr:from>
    <xdr:to>
      <xdr:col>8</xdr:col>
      <xdr:colOff>0</xdr:colOff>
      <xdr:row>58</xdr:row>
      <xdr:rowOff>9525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480CDC94-730F-4523-A58D-3350DB130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295275</xdr:colOff>
      <xdr:row>58</xdr:row>
      <xdr:rowOff>171450</xdr:rowOff>
    </xdr:from>
    <xdr:to>
      <xdr:col>3</xdr:col>
      <xdr:colOff>900113</xdr:colOff>
      <xdr:row>70</xdr:row>
      <xdr:rowOff>61913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8D56EB1E-A941-4A22-8FDA-CE12DAF9E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1057275</xdr:colOff>
      <xdr:row>58</xdr:row>
      <xdr:rowOff>161925</xdr:rowOff>
    </xdr:from>
    <xdr:to>
      <xdr:col>7</xdr:col>
      <xdr:colOff>1057275</xdr:colOff>
      <xdr:row>70</xdr:row>
      <xdr:rowOff>57150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7026B6C1-411F-49A1-8F9D-6157C9F7E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304800</xdr:colOff>
      <xdr:row>71</xdr:row>
      <xdr:rowOff>9525</xdr:rowOff>
    </xdr:from>
    <xdr:to>
      <xdr:col>3</xdr:col>
      <xdr:colOff>909638</xdr:colOff>
      <xdr:row>82</xdr:row>
      <xdr:rowOff>138113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B3E0460E-0ADF-4665-8D24-9A11186C2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7</xdr:col>
      <xdr:colOff>1066800</xdr:colOff>
      <xdr:row>82</xdr:row>
      <xdr:rowOff>133350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CF2D157F-F1F2-4204-8A91-37C4639B2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3</xdr:col>
      <xdr:colOff>209551</xdr:colOff>
      <xdr:row>0</xdr:row>
      <xdr:rowOff>1</xdr:rowOff>
    </xdr:from>
    <xdr:to>
      <xdr:col>4</xdr:col>
      <xdr:colOff>800100</xdr:colOff>
      <xdr:row>0</xdr:row>
      <xdr:rowOff>327265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C1D77992-70B2-8A90-D0D0-06950D991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1" y="1"/>
          <a:ext cx="1657349" cy="327264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83</xdr:row>
      <xdr:rowOff>57150</xdr:rowOff>
    </xdr:from>
    <xdr:to>
      <xdr:col>3</xdr:col>
      <xdr:colOff>919163</xdr:colOff>
      <xdr:row>94</xdr:row>
      <xdr:rowOff>185738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AC52A71C-368C-4A73-A739-172AF57D7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</xdr:colOff>
      <xdr:row>83</xdr:row>
      <xdr:rowOff>57150</xdr:rowOff>
    </xdr:from>
    <xdr:to>
      <xdr:col>7</xdr:col>
      <xdr:colOff>1076325</xdr:colOff>
      <xdr:row>94</xdr:row>
      <xdr:rowOff>190500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C9EC5C55-07B6-4865-97B7-A805F8250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295275</xdr:colOff>
      <xdr:row>95</xdr:row>
      <xdr:rowOff>142875</xdr:rowOff>
    </xdr:from>
    <xdr:to>
      <xdr:col>3</xdr:col>
      <xdr:colOff>900113</xdr:colOff>
      <xdr:row>107</xdr:row>
      <xdr:rowOff>33338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8C76B8F1-C333-443C-B372-6FF7801D5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1047750</xdr:colOff>
      <xdr:row>95</xdr:row>
      <xdr:rowOff>142875</xdr:rowOff>
    </xdr:from>
    <xdr:to>
      <xdr:col>7</xdr:col>
      <xdr:colOff>1047750</xdr:colOff>
      <xdr:row>107</xdr:row>
      <xdr:rowOff>38100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B6370BFD-43E1-49AC-82D5-D3F053F00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276225</xdr:colOff>
      <xdr:row>107</xdr:row>
      <xdr:rowOff>219075</xdr:rowOff>
    </xdr:from>
    <xdr:to>
      <xdr:col>3</xdr:col>
      <xdr:colOff>881063</xdr:colOff>
      <xdr:row>119</xdr:row>
      <xdr:rowOff>109538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B1F29B8E-60AD-40B4-B707-8B785FB8C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38100</xdr:colOff>
      <xdr:row>107</xdr:row>
      <xdr:rowOff>219075</xdr:rowOff>
    </xdr:from>
    <xdr:to>
      <xdr:col>8</xdr:col>
      <xdr:colOff>19050</xdr:colOff>
      <xdr:row>119</xdr:row>
      <xdr:rowOff>114300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1ACC3222-6B82-48B3-AA06-13B4B3A28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276225</xdr:colOff>
      <xdr:row>120</xdr:row>
      <xdr:rowOff>19050</xdr:rowOff>
    </xdr:from>
    <xdr:to>
      <xdr:col>3</xdr:col>
      <xdr:colOff>881063</xdr:colOff>
      <xdr:row>131</xdr:row>
      <xdr:rowOff>147638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F1D3D7FF-25ED-41E0-9275-FA239C98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47625</xdr:colOff>
      <xdr:row>120</xdr:row>
      <xdr:rowOff>9525</xdr:rowOff>
    </xdr:from>
    <xdr:to>
      <xdr:col>8</xdr:col>
      <xdr:colOff>28575</xdr:colOff>
      <xdr:row>131</xdr:row>
      <xdr:rowOff>142875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59A2FA35-4A85-4DC8-9131-B874AD265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304800</xdr:colOff>
      <xdr:row>132</xdr:row>
      <xdr:rowOff>38100</xdr:rowOff>
    </xdr:from>
    <xdr:to>
      <xdr:col>3</xdr:col>
      <xdr:colOff>909638</xdr:colOff>
      <xdr:row>143</xdr:row>
      <xdr:rowOff>166688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3AE8F7DB-0C88-4A19-98B7-FAA3007A2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19050</xdr:colOff>
      <xdr:row>132</xdr:row>
      <xdr:rowOff>47625</xdr:rowOff>
    </xdr:from>
    <xdr:to>
      <xdr:col>8</xdr:col>
      <xdr:colOff>0</xdr:colOff>
      <xdr:row>143</xdr:row>
      <xdr:rowOff>180975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18291788-7411-47A7-8C44-2FE152E3A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144</xdr:row>
      <xdr:rowOff>95250</xdr:rowOff>
    </xdr:from>
    <xdr:to>
      <xdr:col>3</xdr:col>
      <xdr:colOff>919163</xdr:colOff>
      <xdr:row>155</xdr:row>
      <xdr:rowOff>223838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B22E1BF4-E2EF-4E18-A6F9-7DBDDD9B1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19050</xdr:colOff>
      <xdr:row>144</xdr:row>
      <xdr:rowOff>104775</xdr:rowOff>
    </xdr:from>
    <xdr:to>
      <xdr:col>8</xdr:col>
      <xdr:colOff>0</xdr:colOff>
      <xdr:row>156</xdr:row>
      <xdr:rowOff>0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7E7AD89B-B497-46E9-BF0E-4DFD1D516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990601</xdr:colOff>
      <xdr:row>0</xdr:row>
      <xdr:rowOff>9526</xdr:rowOff>
    </xdr:from>
    <xdr:to>
      <xdr:col>4</xdr:col>
      <xdr:colOff>514350</xdr:colOff>
      <xdr:row>1</xdr:row>
      <xdr:rowOff>3415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6C92B1-00E2-4676-B1BA-9D97CC130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9526"/>
          <a:ext cx="1657349" cy="327264"/>
        </a:xfrm>
        <a:prstGeom prst="rect">
          <a:avLst/>
        </a:prstGeom>
      </xdr:spPr>
    </xdr:pic>
    <xdr:clientData/>
  </xdr:twoCellAnchor>
  <xdr:twoCellAnchor>
    <xdr:from>
      <xdr:col>3</xdr:col>
      <xdr:colOff>176212</xdr:colOff>
      <xdr:row>4</xdr:row>
      <xdr:rowOff>23811</xdr:rowOff>
    </xdr:from>
    <xdr:to>
      <xdr:col>8</xdr:col>
      <xdr:colOff>304800</xdr:colOff>
      <xdr:row>17</xdr:row>
      <xdr:rowOff>205739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F99C0DF-3521-AF44-1BCD-09BD199E3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171450</xdr:colOff>
      <xdr:row>39</xdr:row>
      <xdr:rowOff>9525</xdr:rowOff>
    </xdr:from>
    <xdr:to>
      <xdr:col>8</xdr:col>
      <xdr:colOff>300038</xdr:colOff>
      <xdr:row>53</xdr:row>
      <xdr:rowOff>191453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9B87E47-7658-4DDF-9E6F-8989C7A07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238125</xdr:colOff>
      <xdr:row>21</xdr:row>
      <xdr:rowOff>9525</xdr:rowOff>
    </xdr:from>
    <xdr:to>
      <xdr:col>8</xdr:col>
      <xdr:colOff>366713</xdr:colOff>
      <xdr:row>35</xdr:row>
      <xdr:rowOff>191453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7518183-BF6C-418F-8AEE-3FA5A098D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0</xdr:row>
      <xdr:rowOff>0</xdr:rowOff>
    </xdr:from>
    <xdr:to>
      <xdr:col>9</xdr:col>
      <xdr:colOff>238124</xdr:colOff>
      <xdr:row>0</xdr:row>
      <xdr:rowOff>327264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2F840A-D591-4BF9-AEA8-CB0603E51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0"/>
          <a:ext cx="1657349" cy="327264"/>
        </a:xfrm>
        <a:prstGeom prst="rect">
          <a:avLst/>
        </a:prstGeom>
      </xdr:spPr>
    </xdr:pic>
    <xdr:clientData/>
  </xdr:twoCellAnchor>
  <xdr:twoCellAnchor>
    <xdr:from>
      <xdr:col>3</xdr:col>
      <xdr:colOff>76199</xdr:colOff>
      <xdr:row>6</xdr:row>
      <xdr:rowOff>23811</xdr:rowOff>
    </xdr:from>
    <xdr:to>
      <xdr:col>9</xdr:col>
      <xdr:colOff>1009650</xdr:colOff>
      <xdr:row>24</xdr:row>
      <xdr:rowOff>161924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D91A2B4-C390-9577-730C-E25FCB791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114300</xdr:colOff>
      <xdr:row>5</xdr:row>
      <xdr:rowOff>200025</xdr:rowOff>
    </xdr:from>
    <xdr:to>
      <xdr:col>19</xdr:col>
      <xdr:colOff>1047751</xdr:colOff>
      <xdr:row>24</xdr:row>
      <xdr:rowOff>100013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FD5B26B-135C-4129-8D61-0E6296225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85725</xdr:colOff>
      <xdr:row>6</xdr:row>
      <xdr:rowOff>9525</xdr:rowOff>
    </xdr:from>
    <xdr:to>
      <xdr:col>41</xdr:col>
      <xdr:colOff>1019176</xdr:colOff>
      <xdr:row>24</xdr:row>
      <xdr:rowOff>147638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B4A218C-60F1-405D-B70E-70F0D3A0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171450</xdr:colOff>
      <xdr:row>6</xdr:row>
      <xdr:rowOff>9525</xdr:rowOff>
    </xdr:from>
    <xdr:to>
      <xdr:col>31</xdr:col>
      <xdr:colOff>38101</xdr:colOff>
      <xdr:row>24</xdr:row>
      <xdr:rowOff>147638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69B4412-1717-4446-BF1F-36133C22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838200</xdr:colOff>
      <xdr:row>0</xdr:row>
      <xdr:rowOff>276225</xdr:rowOff>
    </xdr:from>
    <xdr:to>
      <xdr:col>2</xdr:col>
      <xdr:colOff>923925</xdr:colOff>
      <xdr:row>3</xdr:row>
      <xdr:rowOff>98406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2FF8F22-45F0-C17D-4BC1-2A49FB574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1650" y="276225"/>
          <a:ext cx="1152525" cy="631806"/>
        </a:xfrm>
        <a:prstGeom prst="rect">
          <a:avLst/>
        </a:prstGeom>
      </xdr:spPr>
    </xdr:pic>
    <xdr:clientData/>
  </xdr:twoCellAnchor>
  <xdr:twoCellAnchor>
    <xdr:from>
      <xdr:col>3</xdr:col>
      <xdr:colOff>100011</xdr:colOff>
      <xdr:row>25</xdr:row>
      <xdr:rowOff>47625</xdr:rowOff>
    </xdr:from>
    <xdr:to>
      <xdr:col>9</xdr:col>
      <xdr:colOff>1019174</xdr:colOff>
      <xdr:row>43</xdr:row>
      <xdr:rowOff>85724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16FB1DD0-67E4-6AF1-4C43-FF5207F9A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104775</xdr:colOff>
      <xdr:row>25</xdr:row>
      <xdr:rowOff>47625</xdr:rowOff>
    </xdr:from>
    <xdr:to>
      <xdr:col>19</xdr:col>
      <xdr:colOff>1023938</xdr:colOff>
      <xdr:row>43</xdr:row>
      <xdr:rowOff>85724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2E6B9A71-FBD4-4623-AAB8-321E18678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161925</xdr:colOff>
      <xdr:row>25</xdr:row>
      <xdr:rowOff>85725</xdr:rowOff>
    </xdr:from>
    <xdr:to>
      <xdr:col>31</xdr:col>
      <xdr:colOff>14288</xdr:colOff>
      <xdr:row>43</xdr:row>
      <xdr:rowOff>123824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2F5B71CA-864E-481E-B453-1E8166708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FV_sicher\Besatzleitlinie,%20&#220;berarbeitung\Coregonen\K-Faktoren\K-Faktoren.xlsx" TargetMode="External"/><Relationship Id="rId1" Type="http://schemas.openxmlformats.org/officeDocument/2006/relationships/externalLinkPath" Target="/LFV_sicher/Besatzleitlinie,%20&#220;berarbeitung/Coregonen/K-Faktoren/K-Fakto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risch"/>
      <sheetName val="K grafisch"/>
      <sheetName val="L_G grafisch Blaufelchen"/>
    </sheetNames>
    <sheetDataSet>
      <sheetData sheetId="0"/>
      <sheetData sheetId="1">
        <row r="2">
          <cell r="A2">
            <v>0.1</v>
          </cell>
          <cell r="B2">
            <v>0.97522290809327838</v>
          </cell>
          <cell r="C2">
            <v>0.92018950437317781</v>
          </cell>
          <cell r="D2">
            <v>1.2027434842249658</v>
          </cell>
          <cell r="E2">
            <v>0.80696774911650937</v>
          </cell>
        </row>
        <row r="3">
          <cell r="A3">
            <v>0.2</v>
          </cell>
          <cell r="B3">
            <v>0.9294357778101765</v>
          </cell>
          <cell r="C3">
            <v>0.92171142467000455</v>
          </cell>
          <cell r="D3">
            <v>1.0941021788129226</v>
          </cell>
          <cell r="E3">
            <v>0.84299054350186564</v>
          </cell>
        </row>
        <row r="4">
          <cell r="A4">
            <v>0.3</v>
          </cell>
          <cell r="B4">
            <v>0.9918212890625</v>
          </cell>
          <cell r="C4">
            <v>0.8336370262390671</v>
          </cell>
          <cell r="D4">
            <v>1.4225162564302514</v>
          </cell>
          <cell r="E4">
            <v>0.90877914951989025</v>
          </cell>
        </row>
        <row r="5">
          <cell r="A5">
            <v>0.4</v>
          </cell>
          <cell r="B5">
            <v>0.921875</v>
          </cell>
          <cell r="C5">
            <v>0.7288629737609329</v>
          </cell>
          <cell r="D5">
            <v>1.1030475304061278</v>
          </cell>
          <cell r="E5">
            <v>0.8123285322359397</v>
          </cell>
        </row>
        <row r="6">
          <cell r="A6">
            <v>0.5</v>
          </cell>
          <cell r="B6">
            <v>0.73935860058309044</v>
          </cell>
          <cell r="C6">
            <v>0.75619533527696792</v>
          </cell>
          <cell r="D6">
            <v>1.0352553719900659</v>
          </cell>
          <cell r="E6">
            <v>0.77083931280495299</v>
          </cell>
        </row>
        <row r="7">
          <cell r="A7">
            <v>0.6</v>
          </cell>
          <cell r="B7">
            <v>0.93914350112697209</v>
          </cell>
          <cell r="C7">
            <v>1.2927999999999999</v>
          </cell>
          <cell r="D7">
            <v>1.0620855762394625</v>
          </cell>
          <cell r="E7">
            <v>0.93061224489795913</v>
          </cell>
        </row>
        <row r="8">
          <cell r="A8">
            <v>0.7</v>
          </cell>
          <cell r="B8">
            <v>0.76800000000000002</v>
          </cell>
          <cell r="C8">
            <v>0.82452623906705547</v>
          </cell>
          <cell r="D8">
            <v>1.1656249999999999</v>
          </cell>
          <cell r="E8">
            <v>1.1672426746806912</v>
          </cell>
        </row>
        <row r="9">
          <cell r="A9">
            <v>0.8</v>
          </cell>
          <cell r="C9">
            <v>0.82452623906705547</v>
          </cell>
          <cell r="D9">
            <v>1.0463348666416601</v>
          </cell>
          <cell r="E9">
            <v>0.84876543209876543</v>
          </cell>
        </row>
        <row r="10">
          <cell r="A10">
            <v>0.9</v>
          </cell>
          <cell r="C10">
            <v>0.81997084548104948</v>
          </cell>
          <cell r="D10">
            <v>0.7080078125</v>
          </cell>
          <cell r="E10">
            <v>0.82304526748971196</v>
          </cell>
        </row>
        <row r="11">
          <cell r="A11">
            <v>1</v>
          </cell>
          <cell r="C11">
            <v>0.79134035835827632</v>
          </cell>
          <cell r="D11">
            <v>0.74074074074074081</v>
          </cell>
          <cell r="E11">
            <v>0.96021947873799729</v>
          </cell>
        </row>
        <row r="12">
          <cell r="A12">
            <v>1.1000000000000001</v>
          </cell>
          <cell r="C12">
            <v>0.88188438780154765</v>
          </cell>
          <cell r="D12">
            <v>0.82962962962962961</v>
          </cell>
          <cell r="E12">
            <v>0.77160493827160492</v>
          </cell>
        </row>
        <row r="13">
          <cell r="A13">
            <v>1.2</v>
          </cell>
          <cell r="C13">
            <v>0.82414203124359342</v>
          </cell>
          <cell r="D13">
            <v>0.71111111111111114</v>
          </cell>
          <cell r="E13">
            <v>0.78875171467764049</v>
          </cell>
        </row>
        <row r="14">
          <cell r="A14">
            <v>1.3</v>
          </cell>
          <cell r="C14">
            <v>0.84464307679691675</v>
          </cell>
          <cell r="D14">
            <v>0.91851851851851851</v>
          </cell>
          <cell r="E14">
            <v>0.85925925925925928</v>
          </cell>
        </row>
        <row r="15">
          <cell r="A15">
            <v>1.4</v>
          </cell>
          <cell r="D15">
            <v>0.85925925925925928</v>
          </cell>
          <cell r="E15">
            <v>0.73731138545953356</v>
          </cell>
        </row>
        <row r="16">
          <cell r="D16">
            <v>0.74074074074074081</v>
          </cell>
        </row>
        <row r="17">
          <cell r="D17">
            <v>0.80174927113702621</v>
          </cell>
        </row>
        <row r="18">
          <cell r="D18">
            <v>0.80174927113702621</v>
          </cell>
        </row>
        <row r="19">
          <cell r="D19">
            <v>0.69241982507288635</v>
          </cell>
        </row>
        <row r="20">
          <cell r="D20">
            <v>0.69241982507288635</v>
          </cell>
        </row>
        <row r="21">
          <cell r="D21">
            <v>0.7288629737609329</v>
          </cell>
        </row>
        <row r="22">
          <cell r="D22">
            <v>0.83819241982507287</v>
          </cell>
        </row>
        <row r="23">
          <cell r="D23">
            <v>0.91033227127901672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54C7-8AD7-4004-A8B1-E72A3F7ED17E}">
  <dimension ref="A1:M21"/>
  <sheetViews>
    <sheetView tabSelected="1" workbookViewId="0"/>
  </sheetViews>
  <sheetFormatPr baseColWidth="10" defaultRowHeight="18.75" x14ac:dyDescent="0.3"/>
  <cols>
    <col min="1" max="1" width="18.3984375" customWidth="1"/>
    <col min="2" max="2" width="11" customWidth="1"/>
    <col min="3" max="3" width="13.59765625" customWidth="1"/>
    <col min="5" max="5" width="13.19921875" customWidth="1"/>
    <col min="6" max="6" width="10.69921875" customWidth="1"/>
    <col min="7" max="7" width="13" customWidth="1"/>
    <col min="8" max="8" width="11.3984375" customWidth="1"/>
    <col min="9" max="9" width="12.8984375" customWidth="1"/>
    <col min="10" max="10" width="10.8984375" customWidth="1"/>
    <col min="11" max="11" width="13.19921875" customWidth="1"/>
    <col min="12" max="12" width="10.8984375" customWidth="1"/>
    <col min="13" max="13" width="13.19921875" customWidth="1"/>
  </cols>
  <sheetData>
    <row r="1" spans="1:13" ht="26.25" x14ac:dyDescent="0.4">
      <c r="A1" s="28" t="s">
        <v>24</v>
      </c>
    </row>
    <row r="2" spans="1:13" x14ac:dyDescent="0.3">
      <c r="A2" s="4" t="s">
        <v>21</v>
      </c>
    </row>
    <row r="3" spans="1:13" x14ac:dyDescent="0.3">
      <c r="A3" t="s">
        <v>11</v>
      </c>
      <c r="B3" s="27" t="s">
        <v>18</v>
      </c>
    </row>
    <row r="4" spans="1:13" x14ac:dyDescent="0.3">
      <c r="A4" t="s">
        <v>16</v>
      </c>
      <c r="B4" s="27" t="s">
        <v>17</v>
      </c>
    </row>
    <row r="6" spans="1:13" x14ac:dyDescent="0.3">
      <c r="A6" s="4" t="s">
        <v>15</v>
      </c>
      <c r="B6" s="6">
        <v>2020</v>
      </c>
      <c r="C6" s="7"/>
      <c r="D6" s="5">
        <v>2021</v>
      </c>
      <c r="E6" s="5"/>
      <c r="F6" s="6">
        <v>2022</v>
      </c>
      <c r="G6" s="7"/>
      <c r="H6" s="5">
        <v>2023</v>
      </c>
      <c r="I6" s="5"/>
      <c r="J6" s="6">
        <v>2024</v>
      </c>
      <c r="K6" s="7"/>
      <c r="L6" s="5">
        <v>2025</v>
      </c>
      <c r="M6" s="5"/>
    </row>
    <row r="7" spans="1:13" s="2" customFormat="1" ht="41.25" customHeight="1" x14ac:dyDescent="0.3">
      <c r="A7" s="12" t="s">
        <v>13</v>
      </c>
      <c r="B7" s="13">
        <v>160</v>
      </c>
      <c r="C7" s="14"/>
      <c r="D7" s="15">
        <v>155</v>
      </c>
      <c r="E7" s="15"/>
      <c r="F7" s="13">
        <v>170</v>
      </c>
      <c r="G7" s="14"/>
      <c r="H7" s="15">
        <v>0</v>
      </c>
      <c r="I7" s="15"/>
      <c r="J7" s="13">
        <v>0</v>
      </c>
      <c r="K7" s="14"/>
      <c r="L7" s="15">
        <v>0</v>
      </c>
      <c r="M7" s="15"/>
    </row>
    <row r="8" spans="1:13" ht="40.5" customHeight="1" x14ac:dyDescent="0.3">
      <c r="A8" s="16" t="s">
        <v>20</v>
      </c>
      <c r="B8" s="17">
        <v>138</v>
      </c>
      <c r="C8" s="18"/>
      <c r="D8" s="19">
        <v>140</v>
      </c>
      <c r="E8" s="19"/>
      <c r="F8" s="17">
        <v>156</v>
      </c>
      <c r="G8" s="18"/>
      <c r="H8" s="19">
        <v>0</v>
      </c>
      <c r="I8" s="19"/>
      <c r="J8" s="17">
        <v>0</v>
      </c>
      <c r="K8" s="18"/>
      <c r="L8" s="19">
        <v>0</v>
      </c>
      <c r="M8" s="19"/>
    </row>
    <row r="9" spans="1:13" ht="37.5" x14ac:dyDescent="0.3">
      <c r="B9" s="8" t="s">
        <v>12</v>
      </c>
      <c r="C9" s="9" t="s">
        <v>14</v>
      </c>
      <c r="D9" s="1" t="s">
        <v>12</v>
      </c>
      <c r="E9" s="1" t="s">
        <v>14</v>
      </c>
      <c r="F9" s="8" t="s">
        <v>12</v>
      </c>
      <c r="G9" s="9" t="s">
        <v>14</v>
      </c>
      <c r="H9" s="1" t="s">
        <v>12</v>
      </c>
      <c r="I9" s="1" t="s">
        <v>14</v>
      </c>
      <c r="J9" s="8" t="s">
        <v>12</v>
      </c>
      <c r="K9" s="9" t="s">
        <v>14</v>
      </c>
      <c r="L9" s="1" t="s">
        <v>12</v>
      </c>
      <c r="M9" s="1" t="s">
        <v>14</v>
      </c>
    </row>
    <row r="10" spans="1:13" x14ac:dyDescent="0.3">
      <c r="A10" t="s">
        <v>0</v>
      </c>
      <c r="B10" s="10">
        <v>12</v>
      </c>
      <c r="C10" s="11">
        <v>5</v>
      </c>
      <c r="D10" s="3">
        <v>5</v>
      </c>
      <c r="E10" s="3">
        <v>1.5</v>
      </c>
      <c r="F10" s="10">
        <v>3</v>
      </c>
      <c r="G10" s="11">
        <v>0.8</v>
      </c>
      <c r="H10" s="3">
        <v>0</v>
      </c>
      <c r="I10" s="3">
        <v>0</v>
      </c>
      <c r="J10" s="10">
        <v>0</v>
      </c>
      <c r="K10" s="11">
        <v>0</v>
      </c>
      <c r="L10" s="3">
        <v>0</v>
      </c>
      <c r="M10" s="3">
        <v>0</v>
      </c>
    </row>
    <row r="11" spans="1:13" x14ac:dyDescent="0.3">
      <c r="A11" t="s">
        <v>1</v>
      </c>
      <c r="B11" s="10">
        <v>22</v>
      </c>
      <c r="C11" s="11">
        <v>6.6</v>
      </c>
      <c r="D11" s="3">
        <v>15</v>
      </c>
      <c r="E11" s="3">
        <v>3.8</v>
      </c>
      <c r="F11" s="10">
        <v>19</v>
      </c>
      <c r="G11" s="11">
        <v>5.8</v>
      </c>
      <c r="H11" s="3">
        <v>0</v>
      </c>
      <c r="I11" s="3">
        <v>0</v>
      </c>
      <c r="J11" s="10">
        <v>0</v>
      </c>
      <c r="K11" s="11">
        <v>0</v>
      </c>
      <c r="L11" s="3">
        <v>0</v>
      </c>
      <c r="M11" s="3">
        <v>0</v>
      </c>
    </row>
    <row r="12" spans="1:13" x14ac:dyDescent="0.3">
      <c r="A12" t="s">
        <v>2</v>
      </c>
      <c r="B12" s="10">
        <v>35</v>
      </c>
      <c r="C12" s="11">
        <v>18</v>
      </c>
      <c r="D12" s="3">
        <v>40</v>
      </c>
      <c r="E12" s="3">
        <v>20</v>
      </c>
      <c r="F12" s="10">
        <v>32</v>
      </c>
      <c r="G12" s="11">
        <v>16</v>
      </c>
      <c r="H12" s="3">
        <v>0</v>
      </c>
      <c r="I12" s="3">
        <v>0</v>
      </c>
      <c r="J12" s="10">
        <v>0</v>
      </c>
      <c r="K12" s="11">
        <v>0</v>
      </c>
      <c r="L12" s="3">
        <v>0</v>
      </c>
      <c r="M12" s="3">
        <v>0</v>
      </c>
    </row>
    <row r="13" spans="1:13" x14ac:dyDescent="0.3">
      <c r="A13" t="s">
        <v>3</v>
      </c>
      <c r="B13" s="10">
        <v>15</v>
      </c>
      <c r="C13" s="11">
        <v>30</v>
      </c>
      <c r="D13" s="3">
        <v>18</v>
      </c>
      <c r="E13" s="3">
        <v>35</v>
      </c>
      <c r="F13" s="10">
        <v>15</v>
      </c>
      <c r="G13" s="11">
        <v>28</v>
      </c>
      <c r="H13" s="3">
        <v>0</v>
      </c>
      <c r="I13" s="3">
        <v>0</v>
      </c>
      <c r="J13" s="10">
        <v>0</v>
      </c>
      <c r="K13" s="11">
        <v>0</v>
      </c>
      <c r="L13" s="3">
        <v>0</v>
      </c>
      <c r="M13" s="3">
        <v>0</v>
      </c>
    </row>
    <row r="14" spans="1:13" x14ac:dyDescent="0.3">
      <c r="A14" t="s">
        <v>4</v>
      </c>
      <c r="B14" s="10">
        <v>12</v>
      </c>
      <c r="C14" s="11">
        <v>56</v>
      </c>
      <c r="D14" s="3">
        <v>15</v>
      </c>
      <c r="E14" s="3">
        <v>61</v>
      </c>
      <c r="F14" s="10">
        <v>10</v>
      </c>
      <c r="G14" s="11">
        <v>50</v>
      </c>
      <c r="H14" s="3">
        <v>0</v>
      </c>
      <c r="I14" s="3">
        <v>0</v>
      </c>
      <c r="J14" s="10">
        <v>0</v>
      </c>
      <c r="K14" s="11">
        <v>0</v>
      </c>
      <c r="L14" s="3">
        <v>0</v>
      </c>
      <c r="M14" s="3">
        <v>0</v>
      </c>
    </row>
    <row r="15" spans="1:13" x14ac:dyDescent="0.3">
      <c r="A15" t="s">
        <v>5</v>
      </c>
      <c r="B15" s="10">
        <v>66</v>
      </c>
      <c r="C15" s="11">
        <v>35</v>
      </c>
      <c r="D15" s="3">
        <v>55</v>
      </c>
      <c r="E15" s="3">
        <v>32</v>
      </c>
      <c r="F15" s="10">
        <v>30</v>
      </c>
      <c r="G15" s="11">
        <v>18</v>
      </c>
      <c r="H15" s="3">
        <v>0</v>
      </c>
      <c r="I15" s="3">
        <v>0</v>
      </c>
      <c r="J15" s="10">
        <v>0</v>
      </c>
      <c r="K15" s="11">
        <v>0</v>
      </c>
      <c r="L15" s="3">
        <v>0</v>
      </c>
      <c r="M15" s="3">
        <v>0</v>
      </c>
    </row>
    <row r="16" spans="1:13" x14ac:dyDescent="0.3">
      <c r="A16" t="s">
        <v>6</v>
      </c>
      <c r="B16" s="10">
        <v>5</v>
      </c>
      <c r="C16" s="11">
        <v>2</v>
      </c>
      <c r="D16" s="3">
        <v>12</v>
      </c>
      <c r="E16" s="3">
        <v>3.5</v>
      </c>
      <c r="F16" s="10">
        <v>8</v>
      </c>
      <c r="G16" s="11">
        <v>1.9</v>
      </c>
      <c r="H16" s="3">
        <v>0</v>
      </c>
      <c r="I16" s="3">
        <v>0</v>
      </c>
      <c r="J16" s="10">
        <v>0</v>
      </c>
      <c r="K16" s="11">
        <v>0</v>
      </c>
      <c r="L16" s="3">
        <v>0</v>
      </c>
      <c r="M16" s="3">
        <v>0</v>
      </c>
    </row>
    <row r="17" spans="1:13" x14ac:dyDescent="0.3">
      <c r="A17" t="s">
        <v>7</v>
      </c>
      <c r="B17" s="10">
        <v>8</v>
      </c>
      <c r="C17" s="11">
        <v>4.5</v>
      </c>
      <c r="D17" s="3">
        <v>8</v>
      </c>
      <c r="E17" s="3">
        <v>5</v>
      </c>
      <c r="F17" s="10">
        <v>7</v>
      </c>
      <c r="G17" s="11">
        <v>8</v>
      </c>
      <c r="H17" s="3">
        <v>0</v>
      </c>
      <c r="I17" s="3">
        <v>0</v>
      </c>
      <c r="J17" s="10">
        <v>0</v>
      </c>
      <c r="K17" s="11">
        <v>0</v>
      </c>
      <c r="L17" s="3">
        <v>0</v>
      </c>
      <c r="M17" s="3">
        <v>0</v>
      </c>
    </row>
    <row r="18" spans="1:13" x14ac:dyDescent="0.3">
      <c r="A18" t="s">
        <v>8</v>
      </c>
      <c r="B18" s="10">
        <v>2</v>
      </c>
      <c r="C18" s="11">
        <v>42</v>
      </c>
      <c r="D18" s="3">
        <v>0</v>
      </c>
      <c r="E18" s="3">
        <v>0</v>
      </c>
      <c r="F18" s="10">
        <v>3</v>
      </c>
      <c r="G18" s="11">
        <v>46</v>
      </c>
      <c r="H18" s="3">
        <v>0</v>
      </c>
      <c r="I18" s="3">
        <v>0</v>
      </c>
      <c r="J18" s="10">
        <v>0</v>
      </c>
      <c r="K18" s="11">
        <v>0</v>
      </c>
      <c r="L18" s="3">
        <v>0</v>
      </c>
      <c r="M18" s="3">
        <v>0</v>
      </c>
    </row>
    <row r="19" spans="1:13" x14ac:dyDescent="0.3">
      <c r="A19" t="s">
        <v>9</v>
      </c>
      <c r="B19" s="10">
        <v>18</v>
      </c>
      <c r="C19" s="11">
        <v>23</v>
      </c>
      <c r="D19" s="3">
        <v>16</v>
      </c>
      <c r="E19" s="3">
        <v>20</v>
      </c>
      <c r="F19" s="10">
        <v>19</v>
      </c>
      <c r="G19" s="11">
        <v>25</v>
      </c>
      <c r="H19" s="3">
        <v>0</v>
      </c>
      <c r="I19" s="3">
        <v>0</v>
      </c>
      <c r="J19" s="10">
        <v>0</v>
      </c>
      <c r="K19" s="11">
        <v>0</v>
      </c>
      <c r="L19" s="3">
        <v>0</v>
      </c>
      <c r="M19" s="3">
        <v>0</v>
      </c>
    </row>
    <row r="20" spans="1:13" x14ac:dyDescent="0.3">
      <c r="A20" s="4" t="s">
        <v>10</v>
      </c>
      <c r="B20" s="20">
        <f t="shared" ref="B20:G20" si="0">SUM(B10:B19)</f>
        <v>195</v>
      </c>
      <c r="C20" s="21">
        <f t="shared" si="0"/>
        <v>222.1</v>
      </c>
      <c r="D20" s="22">
        <f t="shared" si="0"/>
        <v>184</v>
      </c>
      <c r="E20" s="22">
        <f t="shared" si="0"/>
        <v>181.8</v>
      </c>
      <c r="F20" s="20">
        <f t="shared" si="0"/>
        <v>146</v>
      </c>
      <c r="G20" s="21">
        <f t="shared" si="0"/>
        <v>199.5</v>
      </c>
      <c r="H20" s="22">
        <v>0</v>
      </c>
      <c r="I20" s="22">
        <v>0</v>
      </c>
      <c r="J20" s="20">
        <v>0</v>
      </c>
      <c r="K20" s="21">
        <v>0</v>
      </c>
      <c r="L20" s="22">
        <v>0</v>
      </c>
      <c r="M20" s="22">
        <v>0</v>
      </c>
    </row>
    <row r="21" spans="1:13" ht="37.5" x14ac:dyDescent="0.3">
      <c r="A21" s="23" t="s">
        <v>19</v>
      </c>
      <c r="B21" s="24"/>
      <c r="C21" s="25">
        <f>C20/B8</f>
        <v>1.6094202898550725</v>
      </c>
      <c r="D21" s="26"/>
      <c r="E21" s="26">
        <f>E20/D8</f>
        <v>1.2985714285714287</v>
      </c>
      <c r="F21" s="24"/>
      <c r="G21" s="25">
        <f>G20/F8</f>
        <v>1.2788461538461537</v>
      </c>
      <c r="H21" s="26"/>
      <c r="I21" s="26" t="e">
        <f>I20/H8</f>
        <v>#DIV/0!</v>
      </c>
      <c r="J21" s="24"/>
      <c r="K21" s="25" t="e">
        <f>K20/J8</f>
        <v>#DIV/0!</v>
      </c>
      <c r="L21" s="26"/>
      <c r="M21" s="26" t="e">
        <f>M20/L8</f>
        <v>#DIV/0!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5074-69A1-4BF8-9669-1E3782A830BF}">
  <dimension ref="A1:C49"/>
  <sheetViews>
    <sheetView workbookViewId="0"/>
  </sheetViews>
  <sheetFormatPr baseColWidth="10" defaultRowHeight="18.75" x14ac:dyDescent="0.3"/>
  <sheetData>
    <row r="1" spans="1:3" ht="26.25" x14ac:dyDescent="0.4">
      <c r="A1" s="28" t="s">
        <v>30</v>
      </c>
    </row>
    <row r="5" spans="1:3" x14ac:dyDescent="0.3">
      <c r="A5" t="s">
        <v>3</v>
      </c>
    </row>
    <row r="6" spans="1:3" x14ac:dyDescent="0.3">
      <c r="A6" t="s">
        <v>15</v>
      </c>
      <c r="B6" t="s">
        <v>28</v>
      </c>
      <c r="C6" t="s">
        <v>27</v>
      </c>
    </row>
    <row r="7" spans="1:3" x14ac:dyDescent="0.3">
      <c r="A7">
        <v>2015</v>
      </c>
      <c r="B7">
        <v>38</v>
      </c>
      <c r="C7">
        <v>80</v>
      </c>
    </row>
    <row r="8" spans="1:3" x14ac:dyDescent="0.3">
      <c r="A8">
        <v>2016</v>
      </c>
      <c r="B8">
        <v>50</v>
      </c>
      <c r="C8">
        <v>80</v>
      </c>
    </row>
    <row r="9" spans="1:3" x14ac:dyDescent="0.3">
      <c r="A9">
        <v>2017</v>
      </c>
      <c r="B9">
        <v>68</v>
      </c>
      <c r="C9">
        <v>50</v>
      </c>
    </row>
    <row r="10" spans="1:3" x14ac:dyDescent="0.3">
      <c r="A10">
        <v>2018</v>
      </c>
      <c r="B10">
        <v>47</v>
      </c>
      <c r="C10">
        <v>50</v>
      </c>
    </row>
    <row r="11" spans="1:3" x14ac:dyDescent="0.3">
      <c r="A11">
        <v>2019</v>
      </c>
      <c r="B11">
        <v>44</v>
      </c>
      <c r="C11">
        <v>50</v>
      </c>
    </row>
    <row r="12" spans="1:3" x14ac:dyDescent="0.3">
      <c r="A12">
        <v>2020</v>
      </c>
      <c r="B12">
        <v>53</v>
      </c>
      <c r="C12">
        <v>25</v>
      </c>
    </row>
    <row r="13" spans="1:3" x14ac:dyDescent="0.3">
      <c r="A13">
        <v>2021</v>
      </c>
      <c r="B13">
        <v>60</v>
      </c>
      <c r="C13">
        <v>25</v>
      </c>
    </row>
    <row r="14" spans="1:3" x14ac:dyDescent="0.3">
      <c r="A14">
        <v>2022</v>
      </c>
      <c r="B14">
        <v>58</v>
      </c>
      <c r="C14">
        <v>25</v>
      </c>
    </row>
    <row r="22" spans="1:3" x14ac:dyDescent="0.3">
      <c r="A22" t="s">
        <v>4</v>
      </c>
    </row>
    <row r="23" spans="1:3" x14ac:dyDescent="0.3">
      <c r="A23" t="s">
        <v>15</v>
      </c>
      <c r="B23" t="s">
        <v>28</v>
      </c>
      <c r="C23" t="s">
        <v>27</v>
      </c>
    </row>
    <row r="24" spans="1:3" x14ac:dyDescent="0.3">
      <c r="A24">
        <v>2015</v>
      </c>
      <c r="B24">
        <v>70</v>
      </c>
      <c r="C24">
        <v>100</v>
      </c>
    </row>
    <row r="25" spans="1:3" x14ac:dyDescent="0.3">
      <c r="A25">
        <v>2016</v>
      </c>
      <c r="B25">
        <v>80</v>
      </c>
      <c r="C25">
        <v>100</v>
      </c>
    </row>
    <row r="26" spans="1:3" x14ac:dyDescent="0.3">
      <c r="A26">
        <v>2017</v>
      </c>
      <c r="B26">
        <v>65</v>
      </c>
      <c r="C26">
        <v>100</v>
      </c>
    </row>
    <row r="27" spans="1:3" x14ac:dyDescent="0.3">
      <c r="A27">
        <v>2018</v>
      </c>
      <c r="B27">
        <v>75</v>
      </c>
      <c r="C27">
        <v>100</v>
      </c>
    </row>
    <row r="28" spans="1:3" x14ac:dyDescent="0.3">
      <c r="A28">
        <v>2019</v>
      </c>
      <c r="B28">
        <v>70</v>
      </c>
      <c r="C28">
        <v>100</v>
      </c>
    </row>
    <row r="29" spans="1:3" x14ac:dyDescent="0.3">
      <c r="A29">
        <v>2020</v>
      </c>
      <c r="B29">
        <v>85</v>
      </c>
      <c r="C29">
        <v>100</v>
      </c>
    </row>
    <row r="30" spans="1:3" x14ac:dyDescent="0.3">
      <c r="A30">
        <v>2021</v>
      </c>
      <c r="B30">
        <v>60</v>
      </c>
      <c r="C30">
        <v>100</v>
      </c>
    </row>
    <row r="31" spans="1:3" x14ac:dyDescent="0.3">
      <c r="A31">
        <v>2022</v>
      </c>
      <c r="B31">
        <v>70</v>
      </c>
      <c r="C31">
        <v>100</v>
      </c>
    </row>
    <row r="40" spans="1:3" x14ac:dyDescent="0.3">
      <c r="A40" t="s">
        <v>9</v>
      </c>
    </row>
    <row r="41" spans="1:3" x14ac:dyDescent="0.3">
      <c r="A41" t="s">
        <v>15</v>
      </c>
      <c r="B41" t="s">
        <v>28</v>
      </c>
      <c r="C41" t="s">
        <v>27</v>
      </c>
    </row>
    <row r="42" spans="1:3" x14ac:dyDescent="0.3">
      <c r="A42">
        <v>2015</v>
      </c>
      <c r="B42">
        <v>28</v>
      </c>
      <c r="C42">
        <v>50</v>
      </c>
    </row>
    <row r="43" spans="1:3" x14ac:dyDescent="0.3">
      <c r="A43">
        <v>2016</v>
      </c>
      <c r="B43">
        <v>31</v>
      </c>
      <c r="C43">
        <v>100</v>
      </c>
    </row>
    <row r="44" spans="1:3" x14ac:dyDescent="0.3">
      <c r="A44">
        <v>2017</v>
      </c>
      <c r="B44">
        <v>32</v>
      </c>
      <c r="C44">
        <v>150</v>
      </c>
    </row>
    <row r="45" spans="1:3" x14ac:dyDescent="0.3">
      <c r="A45">
        <v>2018</v>
      </c>
      <c r="B45">
        <v>34</v>
      </c>
      <c r="C45">
        <v>150</v>
      </c>
    </row>
    <row r="46" spans="1:3" x14ac:dyDescent="0.3">
      <c r="A46">
        <v>2019</v>
      </c>
      <c r="B46">
        <v>27</v>
      </c>
      <c r="C46">
        <v>150</v>
      </c>
    </row>
    <row r="47" spans="1:3" x14ac:dyDescent="0.3">
      <c r="A47">
        <v>2020</v>
      </c>
      <c r="B47">
        <v>30</v>
      </c>
      <c r="C47">
        <v>100</v>
      </c>
    </row>
    <row r="48" spans="1:3" x14ac:dyDescent="0.3">
      <c r="A48">
        <v>2021</v>
      </c>
      <c r="B48">
        <v>28</v>
      </c>
      <c r="C48">
        <v>50</v>
      </c>
    </row>
    <row r="49" spans="1:3" x14ac:dyDescent="0.3">
      <c r="A49">
        <v>2022</v>
      </c>
      <c r="B49">
        <v>29</v>
      </c>
      <c r="C49">
        <v>50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6118-D20A-4F9D-B3D2-DB7C756E5FB3}">
  <dimension ref="A1:AI833"/>
  <sheetViews>
    <sheetView workbookViewId="0"/>
  </sheetViews>
  <sheetFormatPr baseColWidth="10" defaultRowHeight="18.75" x14ac:dyDescent="0.3"/>
  <cols>
    <col min="1" max="1" width="9.796875" customWidth="1"/>
    <col min="3" max="3" width="11.19921875" style="30"/>
  </cols>
  <sheetData>
    <row r="1" spans="1:35" ht="26.25" x14ac:dyDescent="0.4">
      <c r="A1" s="28" t="s">
        <v>29</v>
      </c>
    </row>
    <row r="5" spans="1:35" x14ac:dyDescent="0.3">
      <c r="A5" s="4" t="s">
        <v>1</v>
      </c>
      <c r="K5" s="4" t="s">
        <v>2</v>
      </c>
      <c r="V5" s="4" t="s">
        <v>3</v>
      </c>
      <c r="AG5" s="4" t="s">
        <v>25</v>
      </c>
    </row>
    <row r="6" spans="1:35" x14ac:dyDescent="0.3">
      <c r="A6" t="s">
        <v>22</v>
      </c>
      <c r="B6" t="s">
        <v>23</v>
      </c>
      <c r="C6" s="30" t="s">
        <v>26</v>
      </c>
      <c r="K6" t="s">
        <v>22</v>
      </c>
      <c r="L6" t="s">
        <v>23</v>
      </c>
      <c r="M6" s="30" t="s">
        <v>26</v>
      </c>
      <c r="V6" t="s">
        <v>22</v>
      </c>
      <c r="W6" t="s">
        <v>23</v>
      </c>
      <c r="X6" s="30" t="s">
        <v>26</v>
      </c>
      <c r="AG6" t="s">
        <v>22</v>
      </c>
      <c r="AH6" t="s">
        <v>23</v>
      </c>
      <c r="AI6" s="30" t="s">
        <v>26</v>
      </c>
    </row>
    <row r="7" spans="1:35" x14ac:dyDescent="0.3">
      <c r="A7">
        <v>7</v>
      </c>
      <c r="B7">
        <v>4</v>
      </c>
      <c r="C7" s="30">
        <f>B7/A7^3*100</f>
        <v>1.1661807580174928</v>
      </c>
      <c r="K7">
        <v>8</v>
      </c>
      <c r="L7">
        <v>5</v>
      </c>
      <c r="M7" s="30">
        <f>L7/K7^3*100</f>
        <v>0.9765625</v>
      </c>
      <c r="V7">
        <v>14</v>
      </c>
      <c r="W7">
        <v>20</v>
      </c>
      <c r="X7" s="30">
        <f>W7/V7^3*100</f>
        <v>0.7288629737609329</v>
      </c>
      <c r="AG7">
        <v>5</v>
      </c>
      <c r="AH7" s="29">
        <v>2</v>
      </c>
      <c r="AI7" s="30">
        <f>AH7/AG7^3*100</f>
        <v>1.6</v>
      </c>
    </row>
    <row r="8" spans="1:35" x14ac:dyDescent="0.3">
      <c r="A8">
        <v>7</v>
      </c>
      <c r="B8">
        <v>4</v>
      </c>
      <c r="C8" s="30">
        <f t="shared" ref="C8:C71" si="0">B8/A8^3*100</f>
        <v>1.1661807580174928</v>
      </c>
      <c r="K8">
        <v>9</v>
      </c>
      <c r="L8">
        <v>7</v>
      </c>
      <c r="M8" s="30">
        <f t="shared" ref="M8:M71" si="1">L8/K8^3*100</f>
        <v>0.96021947873799729</v>
      </c>
      <c r="V8">
        <v>16</v>
      </c>
      <c r="W8">
        <v>23</v>
      </c>
      <c r="X8" s="30">
        <f t="shared" ref="X8:X25" si="2">W8/V8^3*100</f>
        <v>0.5615234375</v>
      </c>
      <c r="AG8">
        <v>5</v>
      </c>
      <c r="AH8" s="29">
        <v>2</v>
      </c>
      <c r="AI8" s="30">
        <f t="shared" ref="AI8:AI71" si="3">AH8/AG8^3*100</f>
        <v>1.6</v>
      </c>
    </row>
    <row r="9" spans="1:35" x14ac:dyDescent="0.3">
      <c r="A9">
        <v>8</v>
      </c>
      <c r="B9">
        <v>6</v>
      </c>
      <c r="C9" s="30">
        <f t="shared" si="0"/>
        <v>1.171875</v>
      </c>
      <c r="K9">
        <v>10</v>
      </c>
      <c r="L9">
        <v>9</v>
      </c>
      <c r="M9" s="30">
        <f t="shared" si="1"/>
        <v>0.89999999999999991</v>
      </c>
      <c r="V9">
        <v>16</v>
      </c>
      <c r="W9">
        <v>25</v>
      </c>
      <c r="X9" s="30">
        <f t="shared" si="2"/>
        <v>0.6103515625</v>
      </c>
      <c r="AG9">
        <v>5</v>
      </c>
      <c r="AH9" s="29">
        <v>2</v>
      </c>
      <c r="AI9" s="30">
        <f t="shared" si="3"/>
        <v>1.6</v>
      </c>
    </row>
    <row r="10" spans="1:35" x14ac:dyDescent="0.3">
      <c r="A10">
        <v>8</v>
      </c>
      <c r="B10">
        <v>6</v>
      </c>
      <c r="C10" s="30">
        <f t="shared" si="0"/>
        <v>1.171875</v>
      </c>
      <c r="K10">
        <v>12</v>
      </c>
      <c r="L10">
        <v>17</v>
      </c>
      <c r="M10" s="30">
        <f t="shared" si="1"/>
        <v>0.98379629629629628</v>
      </c>
      <c r="V10">
        <v>17</v>
      </c>
      <c r="W10">
        <v>27</v>
      </c>
      <c r="X10" s="30">
        <f t="shared" si="2"/>
        <v>0.54956238550783643</v>
      </c>
      <c r="AG10">
        <v>5</v>
      </c>
      <c r="AH10" s="29">
        <v>2</v>
      </c>
      <c r="AI10" s="30">
        <f t="shared" si="3"/>
        <v>1.6</v>
      </c>
    </row>
    <row r="11" spans="1:35" x14ac:dyDescent="0.3">
      <c r="A11">
        <v>8</v>
      </c>
      <c r="B11">
        <v>6</v>
      </c>
      <c r="C11" s="30">
        <f t="shared" si="0"/>
        <v>1.171875</v>
      </c>
      <c r="K11">
        <v>20</v>
      </c>
      <c r="L11">
        <v>97</v>
      </c>
      <c r="M11" s="30">
        <f t="shared" si="1"/>
        <v>1.2125000000000001</v>
      </c>
      <c r="V11">
        <v>17</v>
      </c>
      <c r="W11">
        <v>32</v>
      </c>
      <c r="X11" s="30">
        <f t="shared" si="2"/>
        <v>0.65133319763891717</v>
      </c>
      <c r="AG11">
        <v>5</v>
      </c>
      <c r="AH11">
        <v>2</v>
      </c>
      <c r="AI11" s="30">
        <f t="shared" si="3"/>
        <v>1.6</v>
      </c>
    </row>
    <row r="12" spans="1:35" x14ac:dyDescent="0.3">
      <c r="A12">
        <v>8</v>
      </c>
      <c r="B12">
        <v>5</v>
      </c>
      <c r="C12" s="30">
        <f t="shared" si="0"/>
        <v>0.9765625</v>
      </c>
      <c r="K12">
        <v>20</v>
      </c>
      <c r="L12">
        <v>92</v>
      </c>
      <c r="M12" s="30">
        <f t="shared" si="1"/>
        <v>1.1499999999999999</v>
      </c>
      <c r="V12">
        <v>19</v>
      </c>
      <c r="W12">
        <v>39</v>
      </c>
      <c r="X12" s="30">
        <f t="shared" si="2"/>
        <v>0.56859600524857856</v>
      </c>
      <c r="AG12">
        <v>6</v>
      </c>
      <c r="AH12" s="29">
        <v>2.4000000953674316</v>
      </c>
      <c r="AI12" s="30">
        <f t="shared" si="3"/>
        <v>1.1111111552626998</v>
      </c>
    </row>
    <row r="13" spans="1:35" x14ac:dyDescent="0.3">
      <c r="A13">
        <v>8</v>
      </c>
      <c r="B13">
        <v>4</v>
      </c>
      <c r="C13" s="30">
        <f t="shared" si="0"/>
        <v>0.78125</v>
      </c>
      <c r="K13">
        <v>20</v>
      </c>
      <c r="L13">
        <v>92</v>
      </c>
      <c r="M13" s="30">
        <f t="shared" si="1"/>
        <v>1.1499999999999999</v>
      </c>
      <c r="V13">
        <v>19</v>
      </c>
      <c r="W13">
        <v>46</v>
      </c>
      <c r="X13" s="30">
        <f t="shared" si="2"/>
        <v>0.6706516984983234</v>
      </c>
      <c r="AG13">
        <v>6</v>
      </c>
      <c r="AH13" s="29">
        <v>2.4000000953674316</v>
      </c>
      <c r="AI13" s="30">
        <f t="shared" si="3"/>
        <v>1.1111111552626998</v>
      </c>
    </row>
    <row r="14" spans="1:35" x14ac:dyDescent="0.3">
      <c r="A14">
        <v>9</v>
      </c>
      <c r="B14">
        <v>4</v>
      </c>
      <c r="C14" s="30">
        <f t="shared" si="0"/>
        <v>0.5486968449931412</v>
      </c>
      <c r="K14">
        <v>20</v>
      </c>
      <c r="L14">
        <v>89</v>
      </c>
      <c r="M14" s="30">
        <f t="shared" si="1"/>
        <v>1.1125</v>
      </c>
      <c r="V14">
        <v>19</v>
      </c>
      <c r="W14">
        <v>47</v>
      </c>
      <c r="X14" s="30">
        <f t="shared" si="2"/>
        <v>0.68523108324828697</v>
      </c>
      <c r="AG14">
        <v>6</v>
      </c>
      <c r="AH14" s="29">
        <v>2.4000000953674316</v>
      </c>
      <c r="AI14" s="30">
        <f t="shared" si="3"/>
        <v>1.1111111552626998</v>
      </c>
    </row>
    <row r="15" spans="1:35" x14ac:dyDescent="0.3">
      <c r="A15">
        <v>9</v>
      </c>
      <c r="B15">
        <v>7</v>
      </c>
      <c r="C15" s="30">
        <f t="shared" si="0"/>
        <v>0.96021947873799729</v>
      </c>
      <c r="K15">
        <v>20</v>
      </c>
      <c r="L15">
        <v>88</v>
      </c>
      <c r="M15" s="30">
        <f t="shared" si="1"/>
        <v>1.0999999999999999</v>
      </c>
      <c r="V15">
        <v>20</v>
      </c>
      <c r="W15">
        <v>46</v>
      </c>
      <c r="X15" s="30">
        <f t="shared" si="2"/>
        <v>0.57499999999999996</v>
      </c>
      <c r="AG15">
        <v>6</v>
      </c>
      <c r="AH15" s="29">
        <v>2.4000000953674316</v>
      </c>
      <c r="AI15" s="30">
        <f t="shared" si="3"/>
        <v>1.1111111552626998</v>
      </c>
    </row>
    <row r="16" spans="1:35" x14ac:dyDescent="0.3">
      <c r="A16">
        <v>9</v>
      </c>
      <c r="B16">
        <v>8</v>
      </c>
      <c r="C16" s="30">
        <f t="shared" si="0"/>
        <v>1.0973936899862824</v>
      </c>
      <c r="K16">
        <v>20</v>
      </c>
      <c r="L16">
        <v>107</v>
      </c>
      <c r="M16" s="30">
        <f t="shared" si="1"/>
        <v>1.3374999999999999</v>
      </c>
      <c r="V16">
        <v>22</v>
      </c>
      <c r="W16">
        <v>75</v>
      </c>
      <c r="X16" s="30">
        <f t="shared" si="2"/>
        <v>0.70435762584522921</v>
      </c>
      <c r="AG16">
        <v>6</v>
      </c>
      <c r="AH16" s="29">
        <v>2.4000000953674316</v>
      </c>
      <c r="AI16" s="30">
        <f t="shared" si="3"/>
        <v>1.1111111552626998</v>
      </c>
    </row>
    <row r="17" spans="1:35" x14ac:dyDescent="0.3">
      <c r="A17">
        <v>9</v>
      </c>
      <c r="B17">
        <v>10</v>
      </c>
      <c r="C17" s="30">
        <f t="shared" si="0"/>
        <v>1.3717421124828533</v>
      </c>
      <c r="K17">
        <v>20</v>
      </c>
      <c r="L17">
        <v>100</v>
      </c>
      <c r="M17" s="30">
        <f t="shared" si="1"/>
        <v>1.25</v>
      </c>
      <c r="V17">
        <v>23</v>
      </c>
      <c r="W17">
        <v>77</v>
      </c>
      <c r="X17" s="30">
        <f t="shared" si="2"/>
        <v>0.6328593737157886</v>
      </c>
      <c r="AG17">
        <v>6</v>
      </c>
      <c r="AH17" s="29">
        <v>2.4000000953674316</v>
      </c>
      <c r="AI17" s="30">
        <f t="shared" si="3"/>
        <v>1.1111111552626998</v>
      </c>
    </row>
    <row r="18" spans="1:35" x14ac:dyDescent="0.3">
      <c r="A18">
        <v>9</v>
      </c>
      <c r="B18">
        <v>6</v>
      </c>
      <c r="C18" s="30">
        <f t="shared" si="0"/>
        <v>0.82304526748971196</v>
      </c>
      <c r="K18">
        <v>21</v>
      </c>
      <c r="L18">
        <v>85</v>
      </c>
      <c r="M18" s="30">
        <f t="shared" si="1"/>
        <v>0.91782744843969344</v>
      </c>
      <c r="V18">
        <v>28</v>
      </c>
      <c r="W18">
        <v>140</v>
      </c>
      <c r="X18" s="30">
        <f t="shared" si="2"/>
        <v>0.63775510204081631</v>
      </c>
      <c r="AG18">
        <v>6</v>
      </c>
      <c r="AH18" s="29">
        <v>2.4000000953674316</v>
      </c>
      <c r="AI18" s="30">
        <f t="shared" si="3"/>
        <v>1.1111111552626998</v>
      </c>
    </row>
    <row r="19" spans="1:35" x14ac:dyDescent="0.3">
      <c r="A19">
        <v>9</v>
      </c>
      <c r="B19">
        <v>7</v>
      </c>
      <c r="C19" s="30">
        <f t="shared" si="0"/>
        <v>0.96021947873799729</v>
      </c>
      <c r="K19">
        <v>21</v>
      </c>
      <c r="L19">
        <v>92</v>
      </c>
      <c r="M19" s="30">
        <f t="shared" si="1"/>
        <v>0.99341323831119743</v>
      </c>
      <c r="V19">
        <v>32</v>
      </c>
      <c r="W19">
        <v>212</v>
      </c>
      <c r="X19" s="30">
        <f t="shared" si="2"/>
        <v>0.64697265625</v>
      </c>
      <c r="AG19">
        <v>6</v>
      </c>
      <c r="AH19" s="29">
        <v>2.4000000953674316</v>
      </c>
      <c r="AI19" s="30">
        <f t="shared" si="3"/>
        <v>1.1111111552626998</v>
      </c>
    </row>
    <row r="20" spans="1:35" x14ac:dyDescent="0.3">
      <c r="A20">
        <v>9</v>
      </c>
      <c r="B20">
        <v>7</v>
      </c>
      <c r="C20" s="30">
        <f t="shared" si="0"/>
        <v>0.96021947873799729</v>
      </c>
      <c r="K20">
        <v>21</v>
      </c>
      <c r="L20">
        <v>94</v>
      </c>
      <c r="M20" s="30">
        <f t="shared" si="1"/>
        <v>1.0150091782744846</v>
      </c>
      <c r="V20">
        <v>32</v>
      </c>
      <c r="W20">
        <v>213</v>
      </c>
      <c r="X20" s="30">
        <f t="shared" si="2"/>
        <v>0.6500244140625</v>
      </c>
      <c r="AG20">
        <v>6</v>
      </c>
      <c r="AH20" s="29">
        <v>2.4000000953674316</v>
      </c>
      <c r="AI20" s="30">
        <f t="shared" si="3"/>
        <v>1.1111111552626998</v>
      </c>
    </row>
    <row r="21" spans="1:35" x14ac:dyDescent="0.3">
      <c r="A21">
        <v>9</v>
      </c>
      <c r="B21" s="29">
        <v>6.5999999046325684</v>
      </c>
      <c r="C21" s="30">
        <f t="shared" si="0"/>
        <v>0.90534978115673093</v>
      </c>
      <c r="K21">
        <v>21</v>
      </c>
      <c r="L21">
        <v>87</v>
      </c>
      <c r="M21" s="30">
        <f t="shared" si="1"/>
        <v>0.93942338840298023</v>
      </c>
      <c r="V21">
        <v>36</v>
      </c>
      <c r="W21">
        <v>293</v>
      </c>
      <c r="X21" s="30">
        <f t="shared" si="2"/>
        <v>0.62800068587105617</v>
      </c>
      <c r="AG21">
        <v>6</v>
      </c>
      <c r="AH21" s="29">
        <v>2.4000000953674316</v>
      </c>
      <c r="AI21" s="30">
        <f t="shared" si="3"/>
        <v>1.1111111552626998</v>
      </c>
    </row>
    <row r="22" spans="1:35" x14ac:dyDescent="0.3">
      <c r="A22">
        <v>9</v>
      </c>
      <c r="B22" s="29">
        <v>6.5999999046325684</v>
      </c>
      <c r="C22" s="30">
        <f t="shared" si="0"/>
        <v>0.90534978115673093</v>
      </c>
      <c r="K22">
        <v>21</v>
      </c>
      <c r="L22">
        <v>79</v>
      </c>
      <c r="M22" s="30">
        <f t="shared" si="1"/>
        <v>0.85303962854983251</v>
      </c>
      <c r="V22">
        <v>39</v>
      </c>
      <c r="W22">
        <v>368</v>
      </c>
      <c r="X22" s="30">
        <f t="shared" si="2"/>
        <v>0.62037458487162633</v>
      </c>
      <c r="AG22">
        <v>6</v>
      </c>
      <c r="AH22" s="29">
        <v>2.4000000953674316</v>
      </c>
      <c r="AI22" s="30">
        <f t="shared" si="3"/>
        <v>1.1111111552626998</v>
      </c>
    </row>
    <row r="23" spans="1:35" x14ac:dyDescent="0.3">
      <c r="A23">
        <v>10</v>
      </c>
      <c r="B23">
        <v>8</v>
      </c>
      <c r="C23" s="30">
        <f t="shared" si="0"/>
        <v>0.8</v>
      </c>
      <c r="K23">
        <v>21</v>
      </c>
      <c r="L23">
        <v>88</v>
      </c>
      <c r="M23" s="30">
        <f t="shared" si="1"/>
        <v>0.95022135838462374</v>
      </c>
      <c r="V23">
        <v>40</v>
      </c>
      <c r="W23">
        <v>428</v>
      </c>
      <c r="X23" s="30">
        <f t="shared" si="2"/>
        <v>0.66874999999999996</v>
      </c>
      <c r="AG23">
        <v>6</v>
      </c>
      <c r="AH23" s="29">
        <v>2.4000000953674316</v>
      </c>
      <c r="AI23" s="30">
        <f t="shared" si="3"/>
        <v>1.1111111552626998</v>
      </c>
    </row>
    <row r="24" spans="1:35" x14ac:dyDescent="0.3">
      <c r="A24">
        <v>10</v>
      </c>
      <c r="B24">
        <v>12</v>
      </c>
      <c r="C24" s="30">
        <f t="shared" si="0"/>
        <v>1.2</v>
      </c>
      <c r="K24">
        <v>21</v>
      </c>
      <c r="L24">
        <v>104</v>
      </c>
      <c r="M24" s="30">
        <f t="shared" si="1"/>
        <v>1.1229888780909187</v>
      </c>
      <c r="V24">
        <v>41</v>
      </c>
      <c r="W24">
        <v>478</v>
      </c>
      <c r="X24" s="30">
        <f t="shared" si="2"/>
        <v>0.69354768503068731</v>
      </c>
      <c r="AG24">
        <v>6</v>
      </c>
      <c r="AH24" s="29">
        <v>2.4000000953674316</v>
      </c>
      <c r="AI24" s="30">
        <f t="shared" si="3"/>
        <v>1.1111111552626998</v>
      </c>
    </row>
    <row r="25" spans="1:35" x14ac:dyDescent="0.3">
      <c r="A25">
        <v>10</v>
      </c>
      <c r="B25">
        <v>9</v>
      </c>
      <c r="C25" s="30">
        <f t="shared" si="0"/>
        <v>0.89999999999999991</v>
      </c>
      <c r="K25">
        <v>21</v>
      </c>
      <c r="L25">
        <v>102</v>
      </c>
      <c r="M25" s="30">
        <f t="shared" si="1"/>
        <v>1.1013929381276319</v>
      </c>
      <c r="V25">
        <v>56</v>
      </c>
      <c r="W25">
        <v>1063</v>
      </c>
      <c r="X25" s="30">
        <f t="shared" si="2"/>
        <v>0.60529792274052474</v>
      </c>
      <c r="AG25">
        <v>6</v>
      </c>
      <c r="AH25">
        <v>2</v>
      </c>
      <c r="AI25" s="30">
        <f t="shared" si="3"/>
        <v>0.92592592592592582</v>
      </c>
    </row>
    <row r="26" spans="1:35" x14ac:dyDescent="0.3">
      <c r="A26">
        <v>10</v>
      </c>
      <c r="B26">
        <v>8</v>
      </c>
      <c r="C26" s="30">
        <f t="shared" si="0"/>
        <v>0.8</v>
      </c>
      <c r="K26">
        <v>21</v>
      </c>
      <c r="L26">
        <v>93</v>
      </c>
      <c r="M26" s="30">
        <f t="shared" si="1"/>
        <v>1.0042112082928409</v>
      </c>
      <c r="AG26">
        <v>6</v>
      </c>
      <c r="AH26">
        <v>2</v>
      </c>
      <c r="AI26" s="30">
        <f t="shared" si="3"/>
        <v>0.92592592592592582</v>
      </c>
    </row>
    <row r="27" spans="1:35" x14ac:dyDescent="0.3">
      <c r="A27">
        <v>10</v>
      </c>
      <c r="B27">
        <v>7</v>
      </c>
      <c r="C27" s="30">
        <f t="shared" si="0"/>
        <v>0.70000000000000007</v>
      </c>
      <c r="K27">
        <v>21</v>
      </c>
      <c r="L27">
        <v>94</v>
      </c>
      <c r="M27" s="30">
        <f t="shared" si="1"/>
        <v>1.0150091782744846</v>
      </c>
      <c r="AG27">
        <v>6</v>
      </c>
      <c r="AH27">
        <v>3</v>
      </c>
      <c r="AI27" s="30">
        <f t="shared" si="3"/>
        <v>1.3888888888888888</v>
      </c>
    </row>
    <row r="28" spans="1:35" x14ac:dyDescent="0.3">
      <c r="A28">
        <v>10</v>
      </c>
      <c r="B28">
        <v>10</v>
      </c>
      <c r="C28" s="30">
        <f t="shared" si="0"/>
        <v>1</v>
      </c>
      <c r="K28">
        <v>21</v>
      </c>
      <c r="L28">
        <v>95</v>
      </c>
      <c r="M28" s="30">
        <f t="shared" si="1"/>
        <v>1.0258071482561277</v>
      </c>
      <c r="AG28">
        <v>6</v>
      </c>
      <c r="AH28">
        <v>3</v>
      </c>
      <c r="AI28" s="30">
        <f t="shared" si="3"/>
        <v>1.3888888888888888</v>
      </c>
    </row>
    <row r="29" spans="1:35" x14ac:dyDescent="0.3">
      <c r="A29">
        <v>10</v>
      </c>
      <c r="B29">
        <v>10</v>
      </c>
      <c r="C29" s="30">
        <f t="shared" si="0"/>
        <v>1</v>
      </c>
      <c r="K29">
        <v>21</v>
      </c>
      <c r="L29">
        <v>97</v>
      </c>
      <c r="M29" s="30">
        <f t="shared" si="1"/>
        <v>1.0474030882194147</v>
      </c>
      <c r="AG29">
        <v>6</v>
      </c>
      <c r="AH29">
        <v>2</v>
      </c>
      <c r="AI29" s="30">
        <f t="shared" si="3"/>
        <v>0.92592592592592582</v>
      </c>
    </row>
    <row r="30" spans="1:35" x14ac:dyDescent="0.3">
      <c r="A30">
        <v>11</v>
      </c>
      <c r="B30">
        <v>21</v>
      </c>
      <c r="C30" s="30">
        <f t="shared" si="0"/>
        <v>1.5777610818933134</v>
      </c>
      <c r="K30">
        <v>21</v>
      </c>
      <c r="L30">
        <v>97</v>
      </c>
      <c r="M30" s="30">
        <f t="shared" si="1"/>
        <v>1.0474030882194147</v>
      </c>
      <c r="AG30">
        <v>6</v>
      </c>
      <c r="AH30">
        <v>2</v>
      </c>
      <c r="AI30" s="30">
        <f t="shared" si="3"/>
        <v>0.92592592592592582</v>
      </c>
    </row>
    <row r="31" spans="1:35" x14ac:dyDescent="0.3">
      <c r="A31">
        <v>11</v>
      </c>
      <c r="B31" s="29">
        <v>18</v>
      </c>
      <c r="C31" s="30">
        <f t="shared" si="0"/>
        <v>1.3523666416228399</v>
      </c>
      <c r="K31">
        <v>21</v>
      </c>
      <c r="L31">
        <v>88</v>
      </c>
      <c r="M31" s="30">
        <f t="shared" si="1"/>
        <v>0.95022135838462374</v>
      </c>
      <c r="AG31">
        <v>6</v>
      </c>
      <c r="AH31">
        <v>2</v>
      </c>
      <c r="AI31" s="30">
        <f t="shared" si="3"/>
        <v>0.92592592592592582</v>
      </c>
    </row>
    <row r="32" spans="1:35" x14ac:dyDescent="0.3">
      <c r="A32">
        <v>11</v>
      </c>
      <c r="B32" s="29">
        <v>18</v>
      </c>
      <c r="C32" s="30">
        <f t="shared" si="0"/>
        <v>1.3523666416228399</v>
      </c>
      <c r="K32">
        <v>21</v>
      </c>
      <c r="L32">
        <v>81</v>
      </c>
      <c r="M32" s="30">
        <f t="shared" si="1"/>
        <v>0.87463556851311952</v>
      </c>
      <c r="AG32">
        <v>6</v>
      </c>
      <c r="AH32">
        <v>2</v>
      </c>
      <c r="AI32" s="30">
        <f t="shared" si="3"/>
        <v>0.92592592592592582</v>
      </c>
    </row>
    <row r="33" spans="1:35" x14ac:dyDescent="0.3">
      <c r="A33">
        <v>12</v>
      </c>
      <c r="B33">
        <v>20</v>
      </c>
      <c r="C33" s="30">
        <f t="shared" si="0"/>
        <v>1.1574074074074074</v>
      </c>
      <c r="K33">
        <v>21</v>
      </c>
      <c r="L33">
        <v>83</v>
      </c>
      <c r="M33" s="30">
        <f t="shared" si="1"/>
        <v>0.89623150847640642</v>
      </c>
      <c r="AG33">
        <v>6</v>
      </c>
      <c r="AH33">
        <v>2</v>
      </c>
      <c r="AI33" s="30">
        <f t="shared" si="3"/>
        <v>0.92592592592592582</v>
      </c>
    </row>
    <row r="34" spans="1:35" x14ac:dyDescent="0.3">
      <c r="A34">
        <v>12</v>
      </c>
      <c r="B34">
        <v>22</v>
      </c>
      <c r="C34" s="30">
        <f t="shared" si="0"/>
        <v>1.2731481481481481</v>
      </c>
      <c r="K34">
        <v>22</v>
      </c>
      <c r="L34">
        <v>105</v>
      </c>
      <c r="M34" s="30">
        <f t="shared" si="1"/>
        <v>0.98610067618332076</v>
      </c>
      <c r="AG34">
        <v>6</v>
      </c>
      <c r="AH34">
        <v>3</v>
      </c>
      <c r="AI34" s="30">
        <f t="shared" si="3"/>
        <v>1.3888888888888888</v>
      </c>
    </row>
    <row r="35" spans="1:35" x14ac:dyDescent="0.3">
      <c r="A35">
        <v>12</v>
      </c>
      <c r="B35">
        <v>21</v>
      </c>
      <c r="C35" s="30">
        <f t="shared" si="0"/>
        <v>1.2152777777777779</v>
      </c>
      <c r="K35">
        <v>22</v>
      </c>
      <c r="L35">
        <v>97</v>
      </c>
      <c r="M35" s="30">
        <f t="shared" si="1"/>
        <v>0.91096919609316307</v>
      </c>
      <c r="AG35">
        <v>6</v>
      </c>
      <c r="AH35">
        <v>2</v>
      </c>
      <c r="AI35" s="30">
        <f t="shared" si="3"/>
        <v>0.92592592592592582</v>
      </c>
    </row>
    <row r="36" spans="1:35" x14ac:dyDescent="0.3">
      <c r="A36">
        <v>12</v>
      </c>
      <c r="B36">
        <v>25</v>
      </c>
      <c r="C36" s="30">
        <f t="shared" si="0"/>
        <v>1.4467592592592593</v>
      </c>
      <c r="K36">
        <v>22</v>
      </c>
      <c r="L36">
        <v>100</v>
      </c>
      <c r="M36" s="30">
        <f t="shared" si="1"/>
        <v>0.93914350112697209</v>
      </c>
      <c r="AG36">
        <v>6</v>
      </c>
      <c r="AH36">
        <v>2</v>
      </c>
      <c r="AI36" s="30">
        <f t="shared" si="3"/>
        <v>0.92592592592592582</v>
      </c>
    </row>
    <row r="37" spans="1:35" x14ac:dyDescent="0.3">
      <c r="A37">
        <v>12</v>
      </c>
      <c r="B37">
        <v>24</v>
      </c>
      <c r="C37" s="30">
        <f t="shared" si="0"/>
        <v>1.3888888888888888</v>
      </c>
      <c r="K37">
        <v>22</v>
      </c>
      <c r="L37">
        <v>118</v>
      </c>
      <c r="M37" s="30">
        <f t="shared" si="1"/>
        <v>1.1081893313298272</v>
      </c>
      <c r="AG37">
        <v>6</v>
      </c>
      <c r="AH37">
        <v>3</v>
      </c>
      <c r="AI37" s="30">
        <f t="shared" si="3"/>
        <v>1.3888888888888888</v>
      </c>
    </row>
    <row r="38" spans="1:35" x14ac:dyDescent="0.3">
      <c r="A38">
        <v>12</v>
      </c>
      <c r="B38">
        <v>21</v>
      </c>
      <c r="C38" s="30">
        <f t="shared" si="0"/>
        <v>1.2152777777777779</v>
      </c>
      <c r="K38">
        <v>22</v>
      </c>
      <c r="L38">
        <v>94</v>
      </c>
      <c r="M38" s="30">
        <f t="shared" si="1"/>
        <v>0.88279489105935383</v>
      </c>
      <c r="AG38">
        <v>6</v>
      </c>
      <c r="AH38">
        <v>3</v>
      </c>
      <c r="AI38" s="30">
        <f t="shared" si="3"/>
        <v>1.3888888888888888</v>
      </c>
    </row>
    <row r="39" spans="1:35" x14ac:dyDescent="0.3">
      <c r="A39">
        <v>12</v>
      </c>
      <c r="B39">
        <v>13</v>
      </c>
      <c r="C39" s="30">
        <f t="shared" si="0"/>
        <v>0.75231481481481477</v>
      </c>
      <c r="K39">
        <v>22</v>
      </c>
      <c r="L39">
        <v>105</v>
      </c>
      <c r="M39" s="30">
        <f t="shared" si="1"/>
        <v>0.98610067618332076</v>
      </c>
      <c r="AG39">
        <v>6</v>
      </c>
      <c r="AH39">
        <v>3</v>
      </c>
      <c r="AI39" s="30">
        <f t="shared" si="3"/>
        <v>1.3888888888888888</v>
      </c>
    </row>
    <row r="40" spans="1:35" x14ac:dyDescent="0.3">
      <c r="A40">
        <v>12</v>
      </c>
      <c r="B40">
        <v>19</v>
      </c>
      <c r="C40" s="30">
        <f t="shared" si="0"/>
        <v>1.099537037037037</v>
      </c>
      <c r="K40">
        <v>22</v>
      </c>
      <c r="L40">
        <v>113</v>
      </c>
      <c r="M40" s="30">
        <f t="shared" si="1"/>
        <v>1.0612321562734786</v>
      </c>
      <c r="AG40">
        <v>6</v>
      </c>
      <c r="AH40">
        <v>3</v>
      </c>
      <c r="AI40" s="30">
        <f t="shared" si="3"/>
        <v>1.3888888888888888</v>
      </c>
    </row>
    <row r="41" spans="1:35" x14ac:dyDescent="0.3">
      <c r="A41">
        <v>12</v>
      </c>
      <c r="B41">
        <v>20</v>
      </c>
      <c r="C41" s="30">
        <f t="shared" si="0"/>
        <v>1.1574074074074074</v>
      </c>
      <c r="K41">
        <v>22</v>
      </c>
      <c r="L41">
        <v>105</v>
      </c>
      <c r="M41" s="30">
        <f t="shared" si="1"/>
        <v>0.98610067618332076</v>
      </c>
      <c r="AG41">
        <v>6</v>
      </c>
      <c r="AH41">
        <v>2</v>
      </c>
      <c r="AI41" s="30">
        <f t="shared" si="3"/>
        <v>0.92592592592592582</v>
      </c>
    </row>
    <row r="42" spans="1:35" x14ac:dyDescent="0.3">
      <c r="A42">
        <v>12</v>
      </c>
      <c r="B42">
        <v>21</v>
      </c>
      <c r="C42" s="30">
        <f t="shared" si="0"/>
        <v>1.2152777777777779</v>
      </c>
      <c r="K42">
        <v>22</v>
      </c>
      <c r="L42">
        <v>95</v>
      </c>
      <c r="M42" s="30">
        <f t="shared" si="1"/>
        <v>0.89218632607062365</v>
      </c>
      <c r="AG42">
        <v>6</v>
      </c>
      <c r="AH42">
        <v>2</v>
      </c>
      <c r="AI42" s="30">
        <f t="shared" si="3"/>
        <v>0.92592592592592582</v>
      </c>
    </row>
    <row r="43" spans="1:35" x14ac:dyDescent="0.3">
      <c r="A43">
        <v>12</v>
      </c>
      <c r="B43">
        <v>15</v>
      </c>
      <c r="C43" s="30">
        <f t="shared" si="0"/>
        <v>0.86805555555555558</v>
      </c>
      <c r="K43">
        <v>22</v>
      </c>
      <c r="L43">
        <v>95</v>
      </c>
      <c r="M43" s="30">
        <f t="shared" si="1"/>
        <v>0.89218632607062365</v>
      </c>
      <c r="AG43">
        <v>7</v>
      </c>
      <c r="AH43" s="29">
        <v>3.5</v>
      </c>
      <c r="AI43" s="30">
        <f t="shared" si="3"/>
        <v>1.0204081632653061</v>
      </c>
    </row>
    <row r="44" spans="1:35" x14ac:dyDescent="0.3">
      <c r="A44">
        <v>12</v>
      </c>
      <c r="B44">
        <v>17</v>
      </c>
      <c r="C44" s="30">
        <f t="shared" si="0"/>
        <v>0.98379629629629628</v>
      </c>
      <c r="K44">
        <v>22</v>
      </c>
      <c r="L44">
        <v>98</v>
      </c>
      <c r="M44" s="30">
        <f t="shared" si="1"/>
        <v>0.92036063110443267</v>
      </c>
      <c r="AG44">
        <v>7</v>
      </c>
      <c r="AH44" s="29">
        <v>3.5</v>
      </c>
      <c r="AI44" s="30">
        <f t="shared" si="3"/>
        <v>1.0204081632653061</v>
      </c>
    </row>
    <row r="45" spans="1:35" x14ac:dyDescent="0.3">
      <c r="A45">
        <v>13</v>
      </c>
      <c r="B45">
        <v>26</v>
      </c>
      <c r="C45" s="30">
        <f t="shared" si="0"/>
        <v>1.1834319526627219</v>
      </c>
      <c r="K45">
        <v>22</v>
      </c>
      <c r="L45">
        <v>100</v>
      </c>
      <c r="M45" s="30">
        <f t="shared" si="1"/>
        <v>0.93914350112697209</v>
      </c>
      <c r="AG45">
        <v>7</v>
      </c>
      <c r="AH45" s="29">
        <v>3.5</v>
      </c>
      <c r="AI45" s="30">
        <f t="shared" si="3"/>
        <v>1.0204081632653061</v>
      </c>
    </row>
    <row r="46" spans="1:35" x14ac:dyDescent="0.3">
      <c r="A46">
        <v>13</v>
      </c>
      <c r="B46">
        <v>18</v>
      </c>
      <c r="C46" s="30">
        <f t="shared" si="0"/>
        <v>0.8192990441511151</v>
      </c>
      <c r="K46">
        <v>22</v>
      </c>
      <c r="L46">
        <v>109</v>
      </c>
      <c r="M46" s="30">
        <f t="shared" si="1"/>
        <v>1.0236664162283997</v>
      </c>
      <c r="AG46">
        <v>7</v>
      </c>
      <c r="AH46" s="29">
        <v>3.5</v>
      </c>
      <c r="AI46" s="30">
        <f t="shared" si="3"/>
        <v>1.0204081632653061</v>
      </c>
    </row>
    <row r="47" spans="1:35" x14ac:dyDescent="0.3">
      <c r="A47">
        <v>13</v>
      </c>
      <c r="B47">
        <v>16</v>
      </c>
      <c r="C47" s="30">
        <f t="shared" si="0"/>
        <v>0.72826581702321347</v>
      </c>
      <c r="K47">
        <v>22</v>
      </c>
      <c r="L47">
        <v>87</v>
      </c>
      <c r="M47" s="30">
        <f t="shared" si="1"/>
        <v>0.81705484598046574</v>
      </c>
      <c r="AG47">
        <v>7</v>
      </c>
      <c r="AH47" s="29">
        <v>3.5</v>
      </c>
      <c r="AI47" s="30">
        <f t="shared" si="3"/>
        <v>1.0204081632653061</v>
      </c>
    </row>
    <row r="48" spans="1:35" x14ac:dyDescent="0.3">
      <c r="A48">
        <v>13</v>
      </c>
      <c r="B48">
        <v>21</v>
      </c>
      <c r="C48" s="30">
        <f t="shared" si="0"/>
        <v>0.95584888484296782</v>
      </c>
      <c r="K48">
        <v>22</v>
      </c>
      <c r="L48">
        <v>100</v>
      </c>
      <c r="M48" s="30">
        <f t="shared" si="1"/>
        <v>0.93914350112697209</v>
      </c>
      <c r="AG48">
        <v>7</v>
      </c>
      <c r="AH48" s="29">
        <v>3.5</v>
      </c>
      <c r="AI48" s="30">
        <f t="shared" si="3"/>
        <v>1.0204081632653061</v>
      </c>
    </row>
    <row r="49" spans="1:35" x14ac:dyDescent="0.3">
      <c r="A49">
        <v>13</v>
      </c>
      <c r="B49">
        <v>23</v>
      </c>
      <c r="C49" s="30">
        <f t="shared" si="0"/>
        <v>1.0468821119708693</v>
      </c>
      <c r="K49">
        <v>23</v>
      </c>
      <c r="L49">
        <v>100</v>
      </c>
      <c r="M49" s="30">
        <f t="shared" si="1"/>
        <v>0.82189529053998522</v>
      </c>
      <c r="AG49">
        <v>7</v>
      </c>
      <c r="AH49" s="29">
        <v>3.5</v>
      </c>
      <c r="AI49" s="30">
        <f t="shared" si="3"/>
        <v>1.0204081632653061</v>
      </c>
    </row>
    <row r="50" spans="1:35" x14ac:dyDescent="0.3">
      <c r="A50">
        <v>13</v>
      </c>
      <c r="B50">
        <v>25</v>
      </c>
      <c r="C50" s="30">
        <f t="shared" si="0"/>
        <v>1.1379153390987711</v>
      </c>
      <c r="K50">
        <v>23</v>
      </c>
      <c r="L50">
        <v>112</v>
      </c>
      <c r="M50" s="30">
        <f t="shared" si="1"/>
        <v>0.92052272540478342</v>
      </c>
      <c r="AG50">
        <v>7</v>
      </c>
      <c r="AH50" s="29">
        <v>3.5</v>
      </c>
      <c r="AI50" s="30">
        <f t="shared" si="3"/>
        <v>1.0204081632653061</v>
      </c>
    </row>
    <row r="51" spans="1:35" x14ac:dyDescent="0.3">
      <c r="A51">
        <v>13</v>
      </c>
      <c r="B51">
        <v>27</v>
      </c>
      <c r="C51" s="30">
        <f t="shared" si="0"/>
        <v>1.2289485662266726</v>
      </c>
      <c r="K51">
        <v>23</v>
      </c>
      <c r="L51">
        <v>101</v>
      </c>
      <c r="M51" s="30">
        <f t="shared" si="1"/>
        <v>0.83011424344538509</v>
      </c>
      <c r="AG51">
        <v>7</v>
      </c>
      <c r="AH51" s="29">
        <v>3.5</v>
      </c>
      <c r="AI51" s="30">
        <f t="shared" si="3"/>
        <v>1.0204081632653061</v>
      </c>
    </row>
    <row r="52" spans="1:35" x14ac:dyDescent="0.3">
      <c r="A52">
        <v>13</v>
      </c>
      <c r="B52" s="29">
        <v>23.700000762939453</v>
      </c>
      <c r="C52" s="30">
        <f t="shared" si="0"/>
        <v>1.0787437761920551</v>
      </c>
      <c r="K52">
        <v>23</v>
      </c>
      <c r="L52">
        <v>112</v>
      </c>
      <c r="M52" s="30">
        <f t="shared" si="1"/>
        <v>0.92052272540478342</v>
      </c>
      <c r="AG52">
        <v>7</v>
      </c>
      <c r="AH52">
        <v>4</v>
      </c>
      <c r="AI52" s="30">
        <f t="shared" si="3"/>
        <v>1.1661807580174928</v>
      </c>
    </row>
    <row r="53" spans="1:35" x14ac:dyDescent="0.3">
      <c r="A53">
        <v>13</v>
      </c>
      <c r="B53" s="29">
        <v>23.700000762939453</v>
      </c>
      <c r="C53" s="30">
        <f t="shared" si="0"/>
        <v>1.0787437761920551</v>
      </c>
      <c r="K53">
        <v>23</v>
      </c>
      <c r="L53">
        <v>98</v>
      </c>
      <c r="M53" s="30">
        <f t="shared" si="1"/>
        <v>0.80545738472918549</v>
      </c>
      <c r="AG53">
        <v>7</v>
      </c>
      <c r="AH53">
        <v>4</v>
      </c>
      <c r="AI53" s="30">
        <f t="shared" si="3"/>
        <v>1.1661807580174928</v>
      </c>
    </row>
    <row r="54" spans="1:35" x14ac:dyDescent="0.3">
      <c r="A54">
        <v>14</v>
      </c>
      <c r="B54">
        <v>30</v>
      </c>
      <c r="C54" s="30">
        <f t="shared" si="0"/>
        <v>1.0932944606413995</v>
      </c>
      <c r="K54">
        <v>23</v>
      </c>
      <c r="L54">
        <v>97</v>
      </c>
      <c r="M54" s="30">
        <f t="shared" si="1"/>
        <v>0.79723843182378573</v>
      </c>
      <c r="AG54">
        <v>7</v>
      </c>
      <c r="AH54">
        <v>4</v>
      </c>
      <c r="AI54" s="30">
        <f t="shared" si="3"/>
        <v>1.1661807580174928</v>
      </c>
    </row>
    <row r="55" spans="1:35" x14ac:dyDescent="0.3">
      <c r="A55">
        <v>14</v>
      </c>
      <c r="B55">
        <v>40</v>
      </c>
      <c r="C55" s="30">
        <f t="shared" si="0"/>
        <v>1.4577259475218658</v>
      </c>
      <c r="H55" s="29"/>
      <c r="K55">
        <v>23</v>
      </c>
      <c r="L55">
        <v>109</v>
      </c>
      <c r="M55" s="30">
        <f t="shared" si="1"/>
        <v>0.89586586668858392</v>
      </c>
      <c r="AG55">
        <v>7</v>
      </c>
      <c r="AH55">
        <v>4</v>
      </c>
      <c r="AI55" s="30">
        <f t="shared" si="3"/>
        <v>1.1661807580174928</v>
      </c>
    </row>
    <row r="56" spans="1:35" x14ac:dyDescent="0.3">
      <c r="A56">
        <v>14</v>
      </c>
      <c r="B56">
        <v>32</v>
      </c>
      <c r="C56" s="30">
        <f t="shared" si="0"/>
        <v>1.1661807580174928</v>
      </c>
      <c r="H56" s="29"/>
      <c r="K56">
        <v>23</v>
      </c>
      <c r="L56">
        <v>107</v>
      </c>
      <c r="M56" s="30">
        <f t="shared" si="1"/>
        <v>0.87942796087778408</v>
      </c>
      <c r="AG56">
        <v>7</v>
      </c>
      <c r="AH56">
        <v>4</v>
      </c>
      <c r="AI56" s="30">
        <f t="shared" si="3"/>
        <v>1.1661807580174928</v>
      </c>
    </row>
    <row r="57" spans="1:35" x14ac:dyDescent="0.3">
      <c r="A57">
        <v>14</v>
      </c>
      <c r="B57">
        <v>30</v>
      </c>
      <c r="C57" s="30">
        <f t="shared" si="0"/>
        <v>1.0932944606413995</v>
      </c>
      <c r="K57">
        <v>23</v>
      </c>
      <c r="L57">
        <v>101</v>
      </c>
      <c r="M57" s="30">
        <f t="shared" si="1"/>
        <v>0.83011424344538509</v>
      </c>
      <c r="AG57">
        <v>7</v>
      </c>
      <c r="AH57">
        <v>4</v>
      </c>
      <c r="AI57" s="30">
        <f t="shared" si="3"/>
        <v>1.1661807580174928</v>
      </c>
    </row>
    <row r="58" spans="1:35" x14ac:dyDescent="0.3">
      <c r="A58">
        <v>14</v>
      </c>
      <c r="B58">
        <v>23</v>
      </c>
      <c r="C58" s="30">
        <f t="shared" si="0"/>
        <v>0.83819241982507287</v>
      </c>
      <c r="K58">
        <v>23</v>
      </c>
      <c r="L58">
        <v>105</v>
      </c>
      <c r="M58" s="30">
        <f t="shared" si="1"/>
        <v>0.86299005506698445</v>
      </c>
      <c r="AG58">
        <v>7</v>
      </c>
      <c r="AH58">
        <v>4</v>
      </c>
      <c r="AI58" s="30">
        <f t="shared" si="3"/>
        <v>1.1661807580174928</v>
      </c>
    </row>
    <row r="59" spans="1:35" x14ac:dyDescent="0.3">
      <c r="A59">
        <v>14</v>
      </c>
      <c r="B59">
        <v>29</v>
      </c>
      <c r="C59" s="30">
        <f t="shared" si="0"/>
        <v>1.0568513119533527</v>
      </c>
      <c r="K59">
        <v>23</v>
      </c>
      <c r="L59">
        <v>102</v>
      </c>
      <c r="M59" s="30">
        <f t="shared" si="1"/>
        <v>0.83833319635078485</v>
      </c>
      <c r="AG59">
        <v>7</v>
      </c>
      <c r="AH59">
        <v>2</v>
      </c>
      <c r="AI59" s="30">
        <f t="shared" si="3"/>
        <v>0.58309037900874638</v>
      </c>
    </row>
    <row r="60" spans="1:35" x14ac:dyDescent="0.3">
      <c r="A60">
        <v>14</v>
      </c>
      <c r="B60">
        <v>28</v>
      </c>
      <c r="C60" s="30">
        <f t="shared" si="0"/>
        <v>1.0204081632653061</v>
      </c>
      <c r="K60">
        <v>23</v>
      </c>
      <c r="L60">
        <v>108</v>
      </c>
      <c r="M60" s="30">
        <f t="shared" si="1"/>
        <v>0.88764691378318394</v>
      </c>
      <c r="AG60">
        <v>7</v>
      </c>
      <c r="AH60">
        <v>3</v>
      </c>
      <c r="AI60" s="30">
        <f t="shared" si="3"/>
        <v>0.87463556851311952</v>
      </c>
    </row>
    <row r="61" spans="1:35" x14ac:dyDescent="0.3">
      <c r="A61">
        <v>14</v>
      </c>
      <c r="B61">
        <v>29</v>
      </c>
      <c r="C61" s="30">
        <f t="shared" si="0"/>
        <v>1.0568513119533527</v>
      </c>
      <c r="K61">
        <v>24</v>
      </c>
      <c r="L61">
        <v>130</v>
      </c>
      <c r="M61" s="30">
        <f t="shared" si="1"/>
        <v>0.94039351851851849</v>
      </c>
      <c r="AG61">
        <v>7</v>
      </c>
      <c r="AH61">
        <v>4</v>
      </c>
      <c r="AI61" s="30">
        <f t="shared" si="3"/>
        <v>1.1661807580174928</v>
      </c>
    </row>
    <row r="62" spans="1:35" x14ac:dyDescent="0.3">
      <c r="A62">
        <v>14</v>
      </c>
      <c r="B62">
        <v>24</v>
      </c>
      <c r="C62" s="30">
        <f t="shared" si="0"/>
        <v>0.87463556851311952</v>
      </c>
      <c r="K62">
        <v>24</v>
      </c>
      <c r="L62">
        <v>128</v>
      </c>
      <c r="M62" s="30">
        <f t="shared" si="1"/>
        <v>0.92592592592592582</v>
      </c>
      <c r="AG62">
        <v>7</v>
      </c>
      <c r="AH62">
        <v>3</v>
      </c>
      <c r="AI62" s="30">
        <f t="shared" si="3"/>
        <v>0.87463556851311952</v>
      </c>
    </row>
    <row r="63" spans="1:35" x14ac:dyDescent="0.3">
      <c r="A63">
        <v>15</v>
      </c>
      <c r="B63">
        <v>28</v>
      </c>
      <c r="C63" s="30">
        <f t="shared" si="0"/>
        <v>0.82962962962962961</v>
      </c>
      <c r="K63">
        <v>24</v>
      </c>
      <c r="L63">
        <v>113</v>
      </c>
      <c r="M63" s="30">
        <f t="shared" si="1"/>
        <v>0.81741898148148151</v>
      </c>
      <c r="AG63">
        <v>7</v>
      </c>
      <c r="AH63">
        <v>3</v>
      </c>
      <c r="AI63" s="30">
        <f t="shared" si="3"/>
        <v>0.87463556851311952</v>
      </c>
    </row>
    <row r="64" spans="1:35" x14ac:dyDescent="0.3">
      <c r="A64">
        <v>15</v>
      </c>
      <c r="B64">
        <v>32</v>
      </c>
      <c r="C64" s="30">
        <f t="shared" si="0"/>
        <v>0.94814814814814818</v>
      </c>
      <c r="K64">
        <v>24</v>
      </c>
      <c r="L64">
        <v>121</v>
      </c>
      <c r="M64" s="30">
        <f t="shared" si="1"/>
        <v>0.87528935185185197</v>
      </c>
      <c r="AG64">
        <v>7</v>
      </c>
      <c r="AH64">
        <v>2</v>
      </c>
      <c r="AI64" s="30">
        <f t="shared" si="3"/>
        <v>0.58309037900874638</v>
      </c>
    </row>
    <row r="65" spans="1:35" x14ac:dyDescent="0.3">
      <c r="A65">
        <v>15</v>
      </c>
      <c r="B65">
        <v>39</v>
      </c>
      <c r="C65" s="30">
        <f t="shared" si="0"/>
        <v>1.1555555555555554</v>
      </c>
      <c r="K65">
        <v>27</v>
      </c>
      <c r="L65">
        <v>182</v>
      </c>
      <c r="M65" s="30">
        <f t="shared" si="1"/>
        <v>0.92465579434029366</v>
      </c>
      <c r="AG65">
        <v>7</v>
      </c>
      <c r="AH65">
        <v>4</v>
      </c>
      <c r="AI65" s="30">
        <f t="shared" si="3"/>
        <v>1.1661807580174928</v>
      </c>
    </row>
    <row r="66" spans="1:35" x14ac:dyDescent="0.3">
      <c r="A66">
        <v>15</v>
      </c>
      <c r="B66">
        <v>32</v>
      </c>
      <c r="C66" s="30">
        <f t="shared" si="0"/>
        <v>0.94814814814814818</v>
      </c>
      <c r="K66">
        <v>28</v>
      </c>
      <c r="L66">
        <v>192</v>
      </c>
      <c r="M66" s="30">
        <f t="shared" si="1"/>
        <v>0.87463556851311952</v>
      </c>
      <c r="AG66">
        <v>7</v>
      </c>
      <c r="AH66">
        <v>4</v>
      </c>
      <c r="AI66" s="30">
        <f t="shared" si="3"/>
        <v>1.1661807580174928</v>
      </c>
    </row>
    <row r="67" spans="1:35" x14ac:dyDescent="0.3">
      <c r="A67">
        <v>15</v>
      </c>
      <c r="B67">
        <v>27</v>
      </c>
      <c r="C67" s="30">
        <f t="shared" si="0"/>
        <v>0.8</v>
      </c>
      <c r="K67">
        <v>28</v>
      </c>
      <c r="L67">
        <v>240</v>
      </c>
      <c r="M67" s="30">
        <f t="shared" si="1"/>
        <v>1.0932944606413995</v>
      </c>
      <c r="AG67">
        <v>7</v>
      </c>
      <c r="AH67">
        <v>4</v>
      </c>
      <c r="AI67" s="30">
        <f t="shared" si="3"/>
        <v>1.1661807580174928</v>
      </c>
    </row>
    <row r="68" spans="1:35" x14ac:dyDescent="0.3">
      <c r="A68">
        <v>15</v>
      </c>
      <c r="B68">
        <v>29</v>
      </c>
      <c r="C68" s="30">
        <f t="shared" si="0"/>
        <v>0.85925925925925928</v>
      </c>
      <c r="K68">
        <v>28</v>
      </c>
      <c r="L68">
        <v>234</v>
      </c>
      <c r="M68" s="30">
        <f t="shared" si="1"/>
        <v>1.0659620991253644</v>
      </c>
      <c r="AG68">
        <v>7</v>
      </c>
      <c r="AH68">
        <v>4</v>
      </c>
      <c r="AI68" s="30">
        <f t="shared" si="3"/>
        <v>1.1661807580174928</v>
      </c>
    </row>
    <row r="69" spans="1:35" x14ac:dyDescent="0.3">
      <c r="A69">
        <v>15</v>
      </c>
      <c r="B69">
        <v>32</v>
      </c>
      <c r="C69" s="30">
        <f t="shared" si="0"/>
        <v>0.94814814814814818</v>
      </c>
      <c r="K69">
        <v>28</v>
      </c>
      <c r="L69">
        <v>205</v>
      </c>
      <c r="M69" s="30">
        <f t="shared" si="1"/>
        <v>0.93385568513119532</v>
      </c>
      <c r="AG69">
        <v>7</v>
      </c>
      <c r="AH69">
        <v>5</v>
      </c>
      <c r="AI69" s="30">
        <f t="shared" si="3"/>
        <v>1.4577259475218658</v>
      </c>
    </row>
    <row r="70" spans="1:35" x14ac:dyDescent="0.3">
      <c r="A70">
        <v>15</v>
      </c>
      <c r="B70">
        <v>33</v>
      </c>
      <c r="C70" s="30">
        <f t="shared" si="0"/>
        <v>0.97777777777777775</v>
      </c>
      <c r="K70">
        <v>28</v>
      </c>
      <c r="L70">
        <v>218</v>
      </c>
      <c r="M70" s="30">
        <f t="shared" si="1"/>
        <v>0.99307580174927113</v>
      </c>
      <c r="AG70">
        <v>7</v>
      </c>
      <c r="AH70">
        <v>4</v>
      </c>
      <c r="AI70" s="30">
        <f t="shared" si="3"/>
        <v>1.1661807580174928</v>
      </c>
    </row>
    <row r="71" spans="1:35" x14ac:dyDescent="0.3">
      <c r="A71">
        <v>15</v>
      </c>
      <c r="B71">
        <v>28</v>
      </c>
      <c r="C71" s="30">
        <f t="shared" si="0"/>
        <v>0.82962962962962961</v>
      </c>
      <c r="K71">
        <v>29</v>
      </c>
      <c r="L71">
        <v>270</v>
      </c>
      <c r="M71" s="30">
        <f t="shared" si="1"/>
        <v>1.1070564598794539</v>
      </c>
      <c r="AG71">
        <v>7</v>
      </c>
      <c r="AH71">
        <v>3</v>
      </c>
      <c r="AI71" s="30">
        <f t="shared" si="3"/>
        <v>0.87463556851311952</v>
      </c>
    </row>
    <row r="72" spans="1:35" x14ac:dyDescent="0.3">
      <c r="A72">
        <v>15</v>
      </c>
      <c r="B72">
        <v>29</v>
      </c>
      <c r="C72" s="30">
        <f t="shared" ref="C72:C135" si="4">B72/A72^3*100</f>
        <v>0.85925925925925928</v>
      </c>
      <c r="K72">
        <v>29</v>
      </c>
      <c r="L72">
        <v>216</v>
      </c>
      <c r="M72" s="30">
        <f t="shared" ref="M72:M105" si="5">L72/K72^3*100</f>
        <v>0.88564516790356307</v>
      </c>
      <c r="AG72">
        <v>7</v>
      </c>
      <c r="AH72">
        <v>4</v>
      </c>
      <c r="AI72" s="30">
        <f t="shared" ref="AI72:AI135" si="6">AH72/AG72^3*100</f>
        <v>1.1661807580174928</v>
      </c>
    </row>
    <row r="73" spans="1:35" x14ac:dyDescent="0.3">
      <c r="A73">
        <v>15</v>
      </c>
      <c r="B73">
        <v>34</v>
      </c>
      <c r="C73" s="30">
        <f t="shared" si="4"/>
        <v>1.0074074074074073</v>
      </c>
      <c r="K73">
        <v>29</v>
      </c>
      <c r="L73">
        <v>330</v>
      </c>
      <c r="M73" s="30">
        <f t="shared" si="5"/>
        <v>1.3530690065193325</v>
      </c>
      <c r="AG73">
        <v>7</v>
      </c>
      <c r="AH73">
        <v>3</v>
      </c>
      <c r="AI73" s="30">
        <f t="shared" si="6"/>
        <v>0.87463556851311952</v>
      </c>
    </row>
    <row r="74" spans="1:35" x14ac:dyDescent="0.3">
      <c r="A74">
        <v>16</v>
      </c>
      <c r="B74">
        <v>46</v>
      </c>
      <c r="C74" s="30">
        <f t="shared" si="4"/>
        <v>1.123046875</v>
      </c>
      <c r="K74">
        <v>29</v>
      </c>
      <c r="L74">
        <v>240</v>
      </c>
      <c r="M74" s="30">
        <f t="shared" si="5"/>
        <v>0.98405018655951459</v>
      </c>
      <c r="AG74">
        <v>7</v>
      </c>
      <c r="AH74">
        <v>3</v>
      </c>
      <c r="AI74" s="30">
        <f t="shared" si="6"/>
        <v>0.87463556851311952</v>
      </c>
    </row>
    <row r="75" spans="1:35" x14ac:dyDescent="0.3">
      <c r="A75">
        <v>16</v>
      </c>
      <c r="B75">
        <v>37</v>
      </c>
      <c r="C75" s="30">
        <f t="shared" si="4"/>
        <v>0.9033203125</v>
      </c>
      <c r="K75">
        <v>29</v>
      </c>
      <c r="L75">
        <v>245</v>
      </c>
      <c r="M75" s="30">
        <f t="shared" si="5"/>
        <v>1.0045512321128376</v>
      </c>
      <c r="AG75">
        <v>7</v>
      </c>
      <c r="AH75">
        <v>2</v>
      </c>
      <c r="AI75" s="30">
        <f t="shared" si="6"/>
        <v>0.58309037900874638</v>
      </c>
    </row>
    <row r="76" spans="1:35" x14ac:dyDescent="0.3">
      <c r="A76">
        <v>16</v>
      </c>
      <c r="B76">
        <v>42</v>
      </c>
      <c r="C76" s="30">
        <f t="shared" si="4"/>
        <v>1.025390625</v>
      </c>
      <c r="K76">
        <v>29</v>
      </c>
      <c r="L76">
        <v>258</v>
      </c>
      <c r="M76" s="30">
        <f t="shared" si="5"/>
        <v>1.0578539505514781</v>
      </c>
      <c r="AG76">
        <v>7</v>
      </c>
      <c r="AH76">
        <v>3</v>
      </c>
      <c r="AI76" s="30">
        <f t="shared" si="6"/>
        <v>0.87463556851311952</v>
      </c>
    </row>
    <row r="77" spans="1:35" x14ac:dyDescent="0.3">
      <c r="A77">
        <v>16</v>
      </c>
      <c r="B77">
        <v>37</v>
      </c>
      <c r="C77" s="30">
        <f t="shared" si="4"/>
        <v>0.9033203125</v>
      </c>
      <c r="H77" s="29"/>
      <c r="K77">
        <v>29</v>
      </c>
      <c r="L77">
        <v>203</v>
      </c>
      <c r="M77" s="30">
        <f t="shared" si="5"/>
        <v>0.83234244946492275</v>
      </c>
      <c r="AG77">
        <v>7</v>
      </c>
      <c r="AH77">
        <v>3</v>
      </c>
      <c r="AI77" s="30">
        <f t="shared" si="6"/>
        <v>0.87463556851311952</v>
      </c>
    </row>
    <row r="78" spans="1:35" x14ac:dyDescent="0.3">
      <c r="A78">
        <v>16</v>
      </c>
      <c r="B78">
        <v>41</v>
      </c>
      <c r="C78" s="30">
        <f t="shared" si="4"/>
        <v>1.0009765625</v>
      </c>
      <c r="H78" s="29"/>
      <c r="K78">
        <v>29</v>
      </c>
      <c r="L78">
        <v>257</v>
      </c>
      <c r="M78" s="30">
        <f t="shared" si="5"/>
        <v>1.0537537414408134</v>
      </c>
      <c r="AG78">
        <v>8</v>
      </c>
      <c r="AH78" s="29">
        <v>5.0999999046325684</v>
      </c>
      <c r="AI78" s="30">
        <f t="shared" si="6"/>
        <v>0.99609373137354851</v>
      </c>
    </row>
    <row r="79" spans="1:35" x14ac:dyDescent="0.3">
      <c r="A79">
        <v>16</v>
      </c>
      <c r="B79">
        <v>38</v>
      </c>
      <c r="C79" s="30">
        <f t="shared" si="4"/>
        <v>0.927734375</v>
      </c>
      <c r="H79" s="29"/>
      <c r="K79">
        <v>29</v>
      </c>
      <c r="L79">
        <v>231</v>
      </c>
      <c r="M79" s="30">
        <f t="shared" si="5"/>
        <v>0.94714830456353283</v>
      </c>
      <c r="AG79">
        <v>8</v>
      </c>
      <c r="AH79" s="29">
        <v>5.0999999046325684</v>
      </c>
      <c r="AI79" s="30">
        <f t="shared" si="6"/>
        <v>0.99609373137354851</v>
      </c>
    </row>
    <row r="80" spans="1:35" x14ac:dyDescent="0.3">
      <c r="A80">
        <v>16</v>
      </c>
      <c r="B80">
        <v>43</v>
      </c>
      <c r="C80" s="30">
        <f t="shared" si="4"/>
        <v>1.0498046875</v>
      </c>
      <c r="K80">
        <v>30</v>
      </c>
      <c r="L80">
        <v>278</v>
      </c>
      <c r="M80" s="30">
        <f t="shared" si="5"/>
        <v>1.0296296296296297</v>
      </c>
      <c r="AG80">
        <v>8</v>
      </c>
      <c r="AH80" s="29">
        <v>5.0999999046325684</v>
      </c>
      <c r="AI80" s="30">
        <f t="shared" si="6"/>
        <v>0.99609373137354851</v>
      </c>
    </row>
    <row r="81" spans="1:35" x14ac:dyDescent="0.3">
      <c r="A81">
        <v>16</v>
      </c>
      <c r="B81">
        <v>40</v>
      </c>
      <c r="C81" s="30">
        <f t="shared" si="4"/>
        <v>0.9765625</v>
      </c>
      <c r="K81">
        <v>30</v>
      </c>
      <c r="L81">
        <v>265</v>
      </c>
      <c r="M81" s="30">
        <f t="shared" si="5"/>
        <v>0.9814814814814814</v>
      </c>
      <c r="AG81">
        <v>8</v>
      </c>
      <c r="AH81" s="29">
        <v>5.0999999046325684</v>
      </c>
      <c r="AI81" s="30">
        <f t="shared" si="6"/>
        <v>0.99609373137354851</v>
      </c>
    </row>
    <row r="82" spans="1:35" x14ac:dyDescent="0.3">
      <c r="A82">
        <v>16</v>
      </c>
      <c r="B82">
        <v>39</v>
      </c>
      <c r="C82" s="30">
        <f t="shared" si="4"/>
        <v>0.9521484375</v>
      </c>
      <c r="K82">
        <v>30</v>
      </c>
      <c r="L82">
        <v>260</v>
      </c>
      <c r="M82" s="30">
        <f t="shared" si="5"/>
        <v>0.96296296296296302</v>
      </c>
      <c r="AG82">
        <v>8</v>
      </c>
      <c r="AH82">
        <v>5</v>
      </c>
      <c r="AI82" s="30">
        <f t="shared" si="6"/>
        <v>0.9765625</v>
      </c>
    </row>
    <row r="83" spans="1:35" x14ac:dyDescent="0.3">
      <c r="A83">
        <v>16</v>
      </c>
      <c r="B83">
        <v>42</v>
      </c>
      <c r="C83" s="30">
        <f t="shared" si="4"/>
        <v>1.025390625</v>
      </c>
      <c r="K83">
        <v>30</v>
      </c>
      <c r="L83">
        <v>245</v>
      </c>
      <c r="M83" s="30">
        <f t="shared" si="5"/>
        <v>0.90740740740740744</v>
      </c>
      <c r="AG83">
        <v>8</v>
      </c>
      <c r="AH83">
        <v>4</v>
      </c>
      <c r="AI83" s="30">
        <f t="shared" si="6"/>
        <v>0.78125</v>
      </c>
    </row>
    <row r="84" spans="1:35" x14ac:dyDescent="0.3">
      <c r="A84">
        <v>16</v>
      </c>
      <c r="B84">
        <v>39</v>
      </c>
      <c r="C84" s="30">
        <f t="shared" si="4"/>
        <v>0.9521484375</v>
      </c>
      <c r="K84">
        <v>31</v>
      </c>
      <c r="L84">
        <v>273</v>
      </c>
      <c r="M84" s="30">
        <f t="shared" si="5"/>
        <v>0.91638414286193814</v>
      </c>
      <c r="AG84">
        <v>8</v>
      </c>
      <c r="AH84">
        <v>5</v>
      </c>
      <c r="AI84" s="30">
        <f t="shared" si="6"/>
        <v>0.9765625</v>
      </c>
    </row>
    <row r="85" spans="1:35" x14ac:dyDescent="0.3">
      <c r="A85">
        <v>16</v>
      </c>
      <c r="B85">
        <v>36</v>
      </c>
      <c r="C85" s="30">
        <f t="shared" si="4"/>
        <v>0.87890625</v>
      </c>
      <c r="K85">
        <v>32</v>
      </c>
      <c r="L85">
        <v>335</v>
      </c>
      <c r="M85" s="30">
        <f t="shared" si="5"/>
        <v>1.0223388671875</v>
      </c>
      <c r="AG85">
        <v>8</v>
      </c>
      <c r="AH85">
        <v>5</v>
      </c>
      <c r="AI85" s="30">
        <f t="shared" si="6"/>
        <v>0.9765625</v>
      </c>
    </row>
    <row r="86" spans="1:35" x14ac:dyDescent="0.3">
      <c r="A86">
        <v>16</v>
      </c>
      <c r="B86">
        <v>44</v>
      </c>
      <c r="C86" s="30">
        <f t="shared" si="4"/>
        <v>1.07421875</v>
      </c>
      <c r="K86">
        <v>32</v>
      </c>
      <c r="L86">
        <v>346</v>
      </c>
      <c r="M86" s="30">
        <f t="shared" si="5"/>
        <v>1.055908203125</v>
      </c>
      <c r="AG86">
        <v>8</v>
      </c>
      <c r="AH86">
        <v>7</v>
      </c>
      <c r="AI86" s="30">
        <f t="shared" si="6"/>
        <v>1.3671875</v>
      </c>
    </row>
    <row r="87" spans="1:35" x14ac:dyDescent="0.3">
      <c r="A87">
        <v>16</v>
      </c>
      <c r="B87">
        <v>33</v>
      </c>
      <c r="C87" s="30">
        <f t="shared" si="4"/>
        <v>0.8056640625</v>
      </c>
      <c r="K87">
        <v>32</v>
      </c>
      <c r="L87">
        <v>370</v>
      </c>
      <c r="M87" s="30">
        <f t="shared" si="5"/>
        <v>1.129150390625</v>
      </c>
      <c r="AG87">
        <v>8</v>
      </c>
      <c r="AH87">
        <v>5</v>
      </c>
      <c r="AI87" s="30">
        <f t="shared" si="6"/>
        <v>0.9765625</v>
      </c>
    </row>
    <row r="88" spans="1:35" x14ac:dyDescent="0.3">
      <c r="A88">
        <v>17</v>
      </c>
      <c r="B88">
        <v>45</v>
      </c>
      <c r="C88" s="30">
        <f t="shared" si="4"/>
        <v>0.91593730917972727</v>
      </c>
      <c r="K88">
        <v>32</v>
      </c>
      <c r="L88">
        <v>324</v>
      </c>
      <c r="M88" s="30">
        <f t="shared" si="5"/>
        <v>0.98876953125</v>
      </c>
      <c r="AG88">
        <v>8</v>
      </c>
      <c r="AH88">
        <v>6</v>
      </c>
      <c r="AI88" s="30">
        <f t="shared" si="6"/>
        <v>1.171875</v>
      </c>
    </row>
    <row r="89" spans="1:35" x14ac:dyDescent="0.3">
      <c r="A89">
        <v>17</v>
      </c>
      <c r="B89">
        <v>47</v>
      </c>
      <c r="C89" s="30">
        <f t="shared" si="4"/>
        <v>0.95664563403215963</v>
      </c>
      <c r="K89">
        <v>32</v>
      </c>
      <c r="L89">
        <v>356</v>
      </c>
      <c r="M89" s="30">
        <f t="shared" si="5"/>
        <v>1.08642578125</v>
      </c>
      <c r="AG89">
        <v>8</v>
      </c>
      <c r="AH89">
        <v>5</v>
      </c>
      <c r="AI89" s="30">
        <f t="shared" si="6"/>
        <v>0.9765625</v>
      </c>
    </row>
    <row r="90" spans="1:35" x14ac:dyDescent="0.3">
      <c r="A90">
        <v>17</v>
      </c>
      <c r="B90">
        <v>44</v>
      </c>
      <c r="C90" s="30">
        <f t="shared" si="4"/>
        <v>0.89558314675351103</v>
      </c>
      <c r="K90">
        <v>33</v>
      </c>
      <c r="L90">
        <v>368</v>
      </c>
      <c r="M90" s="30">
        <f t="shared" si="5"/>
        <v>1.0240142471547431</v>
      </c>
      <c r="AG90">
        <v>8</v>
      </c>
      <c r="AH90">
        <v>5</v>
      </c>
      <c r="AI90" s="30">
        <f t="shared" si="6"/>
        <v>0.9765625</v>
      </c>
    </row>
    <row r="91" spans="1:35" x14ac:dyDescent="0.3">
      <c r="A91">
        <v>17</v>
      </c>
      <c r="B91">
        <v>43</v>
      </c>
      <c r="C91" s="30">
        <f t="shared" si="4"/>
        <v>0.87522898432729501</v>
      </c>
      <c r="K91">
        <v>33</v>
      </c>
      <c r="L91">
        <v>416</v>
      </c>
      <c r="M91" s="30">
        <f t="shared" si="5"/>
        <v>1.1575813228705791</v>
      </c>
      <c r="AG91">
        <v>8</v>
      </c>
      <c r="AH91">
        <v>6</v>
      </c>
      <c r="AI91" s="30">
        <f t="shared" si="6"/>
        <v>1.171875</v>
      </c>
    </row>
    <row r="92" spans="1:35" x14ac:dyDescent="0.3">
      <c r="A92">
        <v>17</v>
      </c>
      <c r="B92">
        <v>47</v>
      </c>
      <c r="C92" s="30">
        <f t="shared" si="4"/>
        <v>0.95664563403215963</v>
      </c>
      <c r="K92">
        <v>33</v>
      </c>
      <c r="L92">
        <v>380</v>
      </c>
      <c r="M92" s="30">
        <f t="shared" si="5"/>
        <v>1.057406016083702</v>
      </c>
      <c r="AG92">
        <v>8</v>
      </c>
      <c r="AH92">
        <v>5</v>
      </c>
      <c r="AI92" s="30">
        <f t="shared" si="6"/>
        <v>0.9765625</v>
      </c>
    </row>
    <row r="93" spans="1:35" x14ac:dyDescent="0.3">
      <c r="A93">
        <v>18</v>
      </c>
      <c r="B93">
        <v>54</v>
      </c>
      <c r="C93" s="30">
        <f t="shared" si="4"/>
        <v>0.92592592592592582</v>
      </c>
      <c r="K93">
        <v>34</v>
      </c>
      <c r="L93">
        <v>375</v>
      </c>
      <c r="M93" s="30">
        <f t="shared" si="5"/>
        <v>0.95410136372888255</v>
      </c>
      <c r="AG93">
        <v>8</v>
      </c>
      <c r="AH93">
        <v>6</v>
      </c>
      <c r="AI93" s="30">
        <f t="shared" si="6"/>
        <v>1.171875</v>
      </c>
    </row>
    <row r="94" spans="1:35" x14ac:dyDescent="0.3">
      <c r="A94">
        <v>18</v>
      </c>
      <c r="B94">
        <v>79</v>
      </c>
      <c r="C94" s="30">
        <f t="shared" si="4"/>
        <v>1.3545953360768175</v>
      </c>
      <c r="K94">
        <v>34</v>
      </c>
      <c r="L94">
        <v>435</v>
      </c>
      <c r="M94" s="30">
        <f t="shared" si="5"/>
        <v>1.1067575819255038</v>
      </c>
      <c r="AG94">
        <v>8</v>
      </c>
      <c r="AH94">
        <v>5</v>
      </c>
      <c r="AI94" s="30">
        <f t="shared" si="6"/>
        <v>0.9765625</v>
      </c>
    </row>
    <row r="95" spans="1:35" x14ac:dyDescent="0.3">
      <c r="A95">
        <v>18</v>
      </c>
      <c r="B95">
        <v>52</v>
      </c>
      <c r="C95" s="30">
        <f t="shared" si="4"/>
        <v>0.89163237311385457</v>
      </c>
      <c r="K95">
        <v>34</v>
      </c>
      <c r="L95">
        <v>379</v>
      </c>
      <c r="M95" s="30">
        <f t="shared" si="5"/>
        <v>0.96427844494199055</v>
      </c>
      <c r="AG95">
        <v>8</v>
      </c>
      <c r="AH95">
        <v>5</v>
      </c>
      <c r="AI95" s="30">
        <f t="shared" si="6"/>
        <v>0.9765625</v>
      </c>
    </row>
    <row r="96" spans="1:35" x14ac:dyDescent="0.3">
      <c r="A96">
        <v>18</v>
      </c>
      <c r="B96">
        <v>64</v>
      </c>
      <c r="C96" s="30">
        <f t="shared" si="4"/>
        <v>1.0973936899862824</v>
      </c>
      <c r="K96">
        <v>36</v>
      </c>
      <c r="L96">
        <v>453</v>
      </c>
      <c r="M96" s="30">
        <f t="shared" si="5"/>
        <v>0.97093621399176944</v>
      </c>
      <c r="AG96">
        <v>8</v>
      </c>
      <c r="AH96">
        <v>5</v>
      </c>
      <c r="AI96" s="30">
        <f t="shared" si="6"/>
        <v>0.9765625</v>
      </c>
    </row>
    <row r="97" spans="1:35" x14ac:dyDescent="0.3">
      <c r="A97">
        <v>18</v>
      </c>
      <c r="B97">
        <v>75</v>
      </c>
      <c r="C97" s="30">
        <f t="shared" si="4"/>
        <v>1.286008230452675</v>
      </c>
      <c r="K97">
        <v>37</v>
      </c>
      <c r="L97">
        <v>540</v>
      </c>
      <c r="M97" s="30">
        <f t="shared" si="5"/>
        <v>1.0660770339367855</v>
      </c>
      <c r="AG97">
        <v>8</v>
      </c>
      <c r="AH97">
        <v>5</v>
      </c>
      <c r="AI97" s="30">
        <f t="shared" si="6"/>
        <v>0.9765625</v>
      </c>
    </row>
    <row r="98" spans="1:35" x14ac:dyDescent="0.3">
      <c r="A98">
        <v>18</v>
      </c>
      <c r="B98">
        <v>62</v>
      </c>
      <c r="C98" s="30">
        <f t="shared" si="4"/>
        <v>1.0631001371742113</v>
      </c>
      <c r="K98">
        <v>37</v>
      </c>
      <c r="L98">
        <v>492</v>
      </c>
      <c r="M98" s="30">
        <f t="shared" si="5"/>
        <v>0.97131463092018244</v>
      </c>
      <c r="AG98">
        <v>8</v>
      </c>
      <c r="AH98">
        <v>4</v>
      </c>
      <c r="AI98" s="30">
        <f t="shared" si="6"/>
        <v>0.78125</v>
      </c>
    </row>
    <row r="99" spans="1:35" x14ac:dyDescent="0.3">
      <c r="A99">
        <v>18</v>
      </c>
      <c r="B99">
        <v>54</v>
      </c>
      <c r="C99" s="30">
        <f t="shared" si="4"/>
        <v>0.92592592592592582</v>
      </c>
      <c r="K99">
        <v>37</v>
      </c>
      <c r="L99">
        <v>542</v>
      </c>
      <c r="M99" s="30">
        <f t="shared" si="5"/>
        <v>1.0700254673958107</v>
      </c>
      <c r="AG99">
        <v>8</v>
      </c>
      <c r="AH99">
        <v>5</v>
      </c>
      <c r="AI99" s="30">
        <f t="shared" si="6"/>
        <v>0.9765625</v>
      </c>
    </row>
    <row r="100" spans="1:35" x14ac:dyDescent="0.3">
      <c r="A100">
        <v>18</v>
      </c>
      <c r="B100">
        <v>39</v>
      </c>
      <c r="C100" s="30">
        <f t="shared" si="4"/>
        <v>0.66872427983539096</v>
      </c>
      <c r="K100">
        <v>41</v>
      </c>
      <c r="L100">
        <v>654</v>
      </c>
      <c r="M100" s="30">
        <f t="shared" si="5"/>
        <v>0.94891252303361817</v>
      </c>
      <c r="AG100">
        <v>8</v>
      </c>
      <c r="AH100">
        <v>5</v>
      </c>
      <c r="AI100" s="30">
        <f t="shared" si="6"/>
        <v>0.9765625</v>
      </c>
    </row>
    <row r="101" spans="1:35" x14ac:dyDescent="0.3">
      <c r="A101">
        <v>18</v>
      </c>
      <c r="B101">
        <v>52</v>
      </c>
      <c r="C101" s="30">
        <f t="shared" si="4"/>
        <v>0.89163237311385457</v>
      </c>
      <c r="K101">
        <v>41</v>
      </c>
      <c r="L101">
        <v>660</v>
      </c>
      <c r="M101" s="30">
        <f t="shared" si="5"/>
        <v>0.95761814251099087</v>
      </c>
      <c r="AG101">
        <v>8</v>
      </c>
      <c r="AH101">
        <v>3</v>
      </c>
      <c r="AI101" s="30">
        <f t="shared" si="6"/>
        <v>0.5859375</v>
      </c>
    </row>
    <row r="102" spans="1:35" x14ac:dyDescent="0.3">
      <c r="A102">
        <v>18</v>
      </c>
      <c r="B102">
        <v>59</v>
      </c>
      <c r="C102" s="30">
        <f t="shared" si="4"/>
        <v>1.0116598079561043</v>
      </c>
      <c r="K102">
        <v>43</v>
      </c>
      <c r="L102">
        <v>800</v>
      </c>
      <c r="M102" s="30">
        <f t="shared" si="5"/>
        <v>1.0062007118870038</v>
      </c>
      <c r="AG102">
        <v>9</v>
      </c>
      <c r="AH102" s="29">
        <v>7</v>
      </c>
      <c r="AI102" s="30">
        <f t="shared" si="6"/>
        <v>0.96021947873799729</v>
      </c>
    </row>
    <row r="103" spans="1:35" x14ac:dyDescent="0.3">
      <c r="A103">
        <v>19</v>
      </c>
      <c r="B103">
        <v>61</v>
      </c>
      <c r="C103" s="30">
        <f t="shared" si="4"/>
        <v>0.88934246974777675</v>
      </c>
      <c r="K103">
        <v>61</v>
      </c>
      <c r="L103">
        <v>2580</v>
      </c>
      <c r="M103" s="30">
        <f t="shared" si="5"/>
        <v>1.1366590155123117</v>
      </c>
      <c r="AG103">
        <v>9</v>
      </c>
      <c r="AH103" s="29">
        <v>7</v>
      </c>
      <c r="AI103" s="30">
        <f t="shared" si="6"/>
        <v>0.96021947873799729</v>
      </c>
    </row>
    <row r="104" spans="1:35" x14ac:dyDescent="0.3">
      <c r="A104">
        <v>20</v>
      </c>
      <c r="B104">
        <v>91</v>
      </c>
      <c r="C104" s="30">
        <f t="shared" si="4"/>
        <v>1.1375</v>
      </c>
      <c r="H104" s="29"/>
      <c r="K104">
        <v>64</v>
      </c>
      <c r="L104">
        <v>2980</v>
      </c>
      <c r="M104" s="30">
        <f t="shared" si="5"/>
        <v>1.13677978515625</v>
      </c>
      <c r="AG104">
        <v>9</v>
      </c>
      <c r="AH104" s="29">
        <v>7</v>
      </c>
      <c r="AI104" s="30">
        <f t="shared" si="6"/>
        <v>0.96021947873799729</v>
      </c>
    </row>
    <row r="105" spans="1:35" x14ac:dyDescent="0.3">
      <c r="A105">
        <v>20</v>
      </c>
      <c r="B105">
        <v>80</v>
      </c>
      <c r="C105" s="30">
        <f t="shared" si="4"/>
        <v>1</v>
      </c>
      <c r="H105" s="29"/>
      <c r="K105">
        <v>66</v>
      </c>
      <c r="L105">
        <v>3060</v>
      </c>
      <c r="M105" s="30">
        <f t="shared" si="5"/>
        <v>1.0643626346105686</v>
      </c>
      <c r="AG105">
        <v>9</v>
      </c>
      <c r="AH105" s="29">
        <v>7</v>
      </c>
      <c r="AI105" s="30">
        <f t="shared" si="6"/>
        <v>0.96021947873799729</v>
      </c>
    </row>
    <row r="106" spans="1:35" x14ac:dyDescent="0.3">
      <c r="A106">
        <v>20</v>
      </c>
      <c r="B106">
        <v>77</v>
      </c>
      <c r="C106" s="30">
        <f t="shared" si="4"/>
        <v>0.96250000000000002</v>
      </c>
      <c r="AG106">
        <v>9</v>
      </c>
      <c r="AH106" s="29">
        <v>7</v>
      </c>
      <c r="AI106" s="30">
        <f t="shared" si="6"/>
        <v>0.96021947873799729</v>
      </c>
    </row>
    <row r="107" spans="1:35" x14ac:dyDescent="0.3">
      <c r="A107">
        <v>20</v>
      </c>
      <c r="B107">
        <v>73</v>
      </c>
      <c r="C107" s="30">
        <f t="shared" si="4"/>
        <v>0.91249999999999998</v>
      </c>
      <c r="AG107">
        <v>9</v>
      </c>
      <c r="AH107">
        <v>6</v>
      </c>
      <c r="AI107" s="30">
        <f t="shared" si="6"/>
        <v>0.82304526748971196</v>
      </c>
    </row>
    <row r="108" spans="1:35" x14ac:dyDescent="0.3">
      <c r="A108">
        <v>21</v>
      </c>
      <c r="B108">
        <v>111</v>
      </c>
      <c r="C108" s="30">
        <f t="shared" si="4"/>
        <v>1.198574667962423</v>
      </c>
      <c r="AG108">
        <v>9</v>
      </c>
      <c r="AH108">
        <v>11</v>
      </c>
      <c r="AI108" s="30">
        <f t="shared" si="6"/>
        <v>1.5089163237311385</v>
      </c>
    </row>
    <row r="109" spans="1:35" x14ac:dyDescent="0.3">
      <c r="A109">
        <v>21</v>
      </c>
      <c r="B109">
        <v>96</v>
      </c>
      <c r="C109" s="30">
        <f t="shared" si="4"/>
        <v>1.0366051182377714</v>
      </c>
      <c r="AG109">
        <v>9</v>
      </c>
      <c r="AH109">
        <v>9</v>
      </c>
      <c r="AI109" s="30">
        <f t="shared" si="6"/>
        <v>1.2345679012345678</v>
      </c>
    </row>
    <row r="110" spans="1:35" x14ac:dyDescent="0.3">
      <c r="A110">
        <v>21</v>
      </c>
      <c r="B110">
        <v>118</v>
      </c>
      <c r="C110" s="30">
        <f t="shared" si="4"/>
        <v>1.2741604578339272</v>
      </c>
      <c r="AG110">
        <v>9</v>
      </c>
      <c r="AH110">
        <v>5</v>
      </c>
      <c r="AI110" s="30">
        <f t="shared" si="6"/>
        <v>0.68587105624142664</v>
      </c>
    </row>
    <row r="111" spans="1:35" x14ac:dyDescent="0.3">
      <c r="A111">
        <v>22</v>
      </c>
      <c r="B111">
        <v>116</v>
      </c>
      <c r="C111" s="30">
        <f t="shared" si="4"/>
        <v>1.0894064613072878</v>
      </c>
      <c r="AG111">
        <v>9</v>
      </c>
      <c r="AH111">
        <v>7</v>
      </c>
      <c r="AI111" s="30">
        <f t="shared" si="6"/>
        <v>0.96021947873799729</v>
      </c>
    </row>
    <row r="112" spans="1:35" x14ac:dyDescent="0.3">
      <c r="A112">
        <v>22</v>
      </c>
      <c r="B112">
        <v>136</v>
      </c>
      <c r="C112" s="30">
        <f t="shared" si="4"/>
        <v>1.2772351615326822</v>
      </c>
      <c r="AG112">
        <v>9</v>
      </c>
      <c r="AH112">
        <v>6</v>
      </c>
      <c r="AI112" s="30">
        <f t="shared" si="6"/>
        <v>0.82304526748971196</v>
      </c>
    </row>
    <row r="113" spans="1:35" x14ac:dyDescent="0.3">
      <c r="A113">
        <v>23</v>
      </c>
      <c r="B113">
        <v>143</v>
      </c>
      <c r="C113" s="30">
        <f t="shared" si="4"/>
        <v>1.1753102654721788</v>
      </c>
      <c r="AG113">
        <v>9</v>
      </c>
      <c r="AH113">
        <v>8</v>
      </c>
      <c r="AI113" s="30">
        <f t="shared" si="6"/>
        <v>1.0973936899862824</v>
      </c>
    </row>
    <row r="114" spans="1:35" x14ac:dyDescent="0.3">
      <c r="A114">
        <v>23</v>
      </c>
      <c r="B114">
        <v>154</v>
      </c>
      <c r="C114" s="30">
        <f t="shared" si="4"/>
        <v>1.2657187474315772</v>
      </c>
      <c r="AG114">
        <v>9</v>
      </c>
      <c r="AH114">
        <v>6</v>
      </c>
      <c r="AI114" s="30">
        <f t="shared" si="6"/>
        <v>0.82304526748971196</v>
      </c>
    </row>
    <row r="115" spans="1:35" x14ac:dyDescent="0.3">
      <c r="A115">
        <v>23</v>
      </c>
      <c r="B115">
        <v>195</v>
      </c>
      <c r="C115" s="30">
        <f t="shared" si="4"/>
        <v>1.6026958165529712</v>
      </c>
      <c r="AG115">
        <v>9</v>
      </c>
      <c r="AH115">
        <v>6</v>
      </c>
      <c r="AI115" s="30">
        <f t="shared" si="6"/>
        <v>0.82304526748971196</v>
      </c>
    </row>
    <row r="116" spans="1:35" x14ac:dyDescent="0.3">
      <c r="A116">
        <v>24</v>
      </c>
      <c r="B116">
        <v>206</v>
      </c>
      <c r="C116" s="30">
        <f t="shared" si="4"/>
        <v>1.490162037037037</v>
      </c>
      <c r="AG116">
        <v>9</v>
      </c>
      <c r="AH116">
        <v>5</v>
      </c>
      <c r="AI116" s="30">
        <f t="shared" si="6"/>
        <v>0.68587105624142664</v>
      </c>
    </row>
    <row r="117" spans="1:35" x14ac:dyDescent="0.3">
      <c r="A117">
        <v>24</v>
      </c>
      <c r="B117">
        <v>210</v>
      </c>
      <c r="C117" s="30">
        <f t="shared" si="4"/>
        <v>1.5190972222222221</v>
      </c>
      <c r="AG117">
        <v>9</v>
      </c>
      <c r="AH117">
        <v>8</v>
      </c>
      <c r="AI117" s="30">
        <f t="shared" si="6"/>
        <v>1.0973936899862824</v>
      </c>
    </row>
    <row r="118" spans="1:35" x14ac:dyDescent="0.3">
      <c r="A118">
        <v>24</v>
      </c>
      <c r="B118">
        <v>186</v>
      </c>
      <c r="C118" s="30">
        <f t="shared" si="4"/>
        <v>1.3454861111111112</v>
      </c>
      <c r="AG118">
        <v>10</v>
      </c>
      <c r="AH118" s="29">
        <v>9.8000001907348633</v>
      </c>
      <c r="AI118" s="30">
        <f t="shared" si="6"/>
        <v>0.98000001907348633</v>
      </c>
    </row>
    <row r="119" spans="1:35" x14ac:dyDescent="0.3">
      <c r="A119">
        <v>24</v>
      </c>
      <c r="B119">
        <v>192</v>
      </c>
      <c r="C119" s="30">
        <f t="shared" si="4"/>
        <v>1.3888888888888888</v>
      </c>
      <c r="AG119">
        <v>10</v>
      </c>
      <c r="AH119" s="29">
        <v>9.8000001907348633</v>
      </c>
      <c r="AI119" s="30">
        <f t="shared" si="6"/>
        <v>0.98000001907348633</v>
      </c>
    </row>
    <row r="120" spans="1:35" x14ac:dyDescent="0.3">
      <c r="A120">
        <v>25</v>
      </c>
      <c r="B120">
        <v>182</v>
      </c>
      <c r="C120" s="30">
        <f t="shared" si="4"/>
        <v>1.1648000000000001</v>
      </c>
      <c r="AG120">
        <v>10</v>
      </c>
      <c r="AH120" s="29">
        <v>9.8000001907348633</v>
      </c>
      <c r="AI120" s="30">
        <f t="shared" si="6"/>
        <v>0.98000001907348633</v>
      </c>
    </row>
    <row r="121" spans="1:35" x14ac:dyDescent="0.3">
      <c r="A121">
        <v>25</v>
      </c>
      <c r="B121">
        <v>194</v>
      </c>
      <c r="C121" s="30">
        <f t="shared" si="4"/>
        <v>1.2416</v>
      </c>
      <c r="AG121">
        <v>10</v>
      </c>
      <c r="AH121">
        <v>7</v>
      </c>
      <c r="AI121" s="30">
        <f t="shared" si="6"/>
        <v>0.70000000000000007</v>
      </c>
    </row>
    <row r="122" spans="1:35" x14ac:dyDescent="0.3">
      <c r="A122">
        <v>25</v>
      </c>
      <c r="B122">
        <v>217</v>
      </c>
      <c r="C122" s="30">
        <f t="shared" si="4"/>
        <v>1.3888</v>
      </c>
      <c r="AG122">
        <v>10</v>
      </c>
      <c r="AH122">
        <v>10</v>
      </c>
      <c r="AI122" s="30">
        <f t="shared" si="6"/>
        <v>1</v>
      </c>
    </row>
    <row r="123" spans="1:35" x14ac:dyDescent="0.3">
      <c r="A123">
        <v>26</v>
      </c>
      <c r="B123">
        <v>242</v>
      </c>
      <c r="C123" s="30">
        <f t="shared" si="4"/>
        <v>1.3768775603095129</v>
      </c>
      <c r="AG123">
        <v>10</v>
      </c>
      <c r="AH123">
        <v>9</v>
      </c>
      <c r="AI123" s="30">
        <f t="shared" si="6"/>
        <v>0.89999999999999991</v>
      </c>
    </row>
    <row r="124" spans="1:35" x14ac:dyDescent="0.3">
      <c r="A124">
        <v>26</v>
      </c>
      <c r="B124">
        <v>233</v>
      </c>
      <c r="C124" s="30">
        <f t="shared" si="4"/>
        <v>1.3256713700500684</v>
      </c>
      <c r="AG124">
        <v>10</v>
      </c>
      <c r="AH124">
        <v>8</v>
      </c>
      <c r="AI124" s="30">
        <f t="shared" si="6"/>
        <v>0.8</v>
      </c>
    </row>
    <row r="125" spans="1:35" x14ac:dyDescent="0.3">
      <c r="A125">
        <v>27</v>
      </c>
      <c r="B125">
        <v>231</v>
      </c>
      <c r="C125" s="30">
        <f t="shared" si="4"/>
        <v>1.1736015851242187</v>
      </c>
      <c r="AG125">
        <v>10</v>
      </c>
      <c r="AH125">
        <v>13</v>
      </c>
      <c r="AI125" s="30">
        <f t="shared" si="6"/>
        <v>1.3</v>
      </c>
    </row>
    <row r="126" spans="1:35" x14ac:dyDescent="0.3">
      <c r="A126">
        <v>27</v>
      </c>
      <c r="B126">
        <v>259</v>
      </c>
      <c r="C126" s="30">
        <f t="shared" si="4"/>
        <v>1.3158563227150333</v>
      </c>
      <c r="AG126">
        <v>10</v>
      </c>
      <c r="AH126">
        <v>10</v>
      </c>
      <c r="AI126" s="30">
        <f t="shared" si="6"/>
        <v>1</v>
      </c>
    </row>
    <row r="127" spans="1:35" x14ac:dyDescent="0.3">
      <c r="A127">
        <v>27</v>
      </c>
      <c r="B127">
        <v>270</v>
      </c>
      <c r="C127" s="30">
        <f t="shared" si="4"/>
        <v>1.3717421124828533</v>
      </c>
      <c r="AG127">
        <v>10</v>
      </c>
      <c r="AH127">
        <v>9</v>
      </c>
      <c r="AI127" s="30">
        <f t="shared" si="6"/>
        <v>0.89999999999999991</v>
      </c>
    </row>
    <row r="128" spans="1:35" x14ac:dyDescent="0.3">
      <c r="A128">
        <v>27</v>
      </c>
      <c r="B128">
        <v>270</v>
      </c>
      <c r="C128" s="30">
        <f t="shared" si="4"/>
        <v>1.3717421124828533</v>
      </c>
      <c r="AG128">
        <v>10</v>
      </c>
      <c r="AH128">
        <v>11</v>
      </c>
      <c r="AI128" s="30">
        <f t="shared" si="6"/>
        <v>1.0999999999999999</v>
      </c>
    </row>
    <row r="129" spans="1:35" x14ac:dyDescent="0.3">
      <c r="A129">
        <v>27</v>
      </c>
      <c r="B129">
        <v>230</v>
      </c>
      <c r="C129" s="30">
        <f t="shared" si="4"/>
        <v>1.1685210587816897</v>
      </c>
      <c r="AG129">
        <v>10</v>
      </c>
      <c r="AH129">
        <v>10</v>
      </c>
      <c r="AI129" s="30">
        <f t="shared" si="6"/>
        <v>1</v>
      </c>
    </row>
    <row r="130" spans="1:35" x14ac:dyDescent="0.3">
      <c r="A130">
        <v>27</v>
      </c>
      <c r="B130">
        <v>260</v>
      </c>
      <c r="C130" s="30">
        <f t="shared" si="4"/>
        <v>1.3209368490575624</v>
      </c>
      <c r="AG130">
        <v>10</v>
      </c>
      <c r="AH130">
        <v>12</v>
      </c>
      <c r="AI130" s="30">
        <f t="shared" si="6"/>
        <v>1.2</v>
      </c>
    </row>
    <row r="131" spans="1:35" x14ac:dyDescent="0.3">
      <c r="A131">
        <v>27</v>
      </c>
      <c r="B131">
        <v>300</v>
      </c>
      <c r="C131" s="30">
        <f t="shared" si="4"/>
        <v>1.524157902758726</v>
      </c>
      <c r="AG131">
        <v>11</v>
      </c>
      <c r="AH131">
        <v>12</v>
      </c>
      <c r="AI131" s="30">
        <f t="shared" si="6"/>
        <v>0.90157776108189325</v>
      </c>
    </row>
    <row r="132" spans="1:35" x14ac:dyDescent="0.3">
      <c r="A132">
        <v>27</v>
      </c>
      <c r="B132">
        <v>280</v>
      </c>
      <c r="C132" s="30">
        <f t="shared" si="4"/>
        <v>1.4225473759081442</v>
      </c>
      <c r="AG132">
        <v>11</v>
      </c>
      <c r="AH132">
        <v>11</v>
      </c>
      <c r="AI132" s="30">
        <f t="shared" si="6"/>
        <v>0.82644628099173556</v>
      </c>
    </row>
    <row r="133" spans="1:35" x14ac:dyDescent="0.3">
      <c r="A133">
        <v>27</v>
      </c>
      <c r="B133">
        <v>298</v>
      </c>
      <c r="C133" s="30">
        <f t="shared" si="4"/>
        <v>1.5139968500736676</v>
      </c>
      <c r="AG133">
        <v>12</v>
      </c>
      <c r="AH133">
        <v>22</v>
      </c>
      <c r="AI133" s="30">
        <f t="shared" si="6"/>
        <v>1.2731481481481481</v>
      </c>
    </row>
    <row r="134" spans="1:35" x14ac:dyDescent="0.3">
      <c r="A134">
        <v>27</v>
      </c>
      <c r="B134">
        <v>244</v>
      </c>
      <c r="C134" s="30">
        <f t="shared" si="4"/>
        <v>1.2396484275770969</v>
      </c>
      <c r="AG134">
        <v>13</v>
      </c>
      <c r="AH134">
        <v>26</v>
      </c>
      <c r="AI134" s="30">
        <f t="shared" si="6"/>
        <v>1.1834319526627219</v>
      </c>
    </row>
    <row r="135" spans="1:35" x14ac:dyDescent="0.3">
      <c r="A135">
        <v>28</v>
      </c>
      <c r="B135">
        <v>326</v>
      </c>
      <c r="C135" s="30">
        <f t="shared" si="4"/>
        <v>1.4850583090379008</v>
      </c>
      <c r="AG135">
        <v>13</v>
      </c>
      <c r="AH135">
        <v>27</v>
      </c>
      <c r="AI135" s="30">
        <f t="shared" si="6"/>
        <v>1.2289485662266726</v>
      </c>
    </row>
    <row r="136" spans="1:35" x14ac:dyDescent="0.3">
      <c r="A136">
        <v>28</v>
      </c>
      <c r="B136">
        <v>370</v>
      </c>
      <c r="C136" s="30">
        <f t="shared" ref="C136:C158" si="7">B136/A136^3*100</f>
        <v>1.6854956268221575</v>
      </c>
      <c r="AG136">
        <v>13</v>
      </c>
      <c r="AH136">
        <v>25</v>
      </c>
      <c r="AI136" s="30">
        <f t="shared" ref="AI136:AI199" si="8">AH136/AG136^3*100</f>
        <v>1.1379153390987711</v>
      </c>
    </row>
    <row r="137" spans="1:35" x14ac:dyDescent="0.3">
      <c r="A137">
        <v>28</v>
      </c>
      <c r="B137">
        <v>296</v>
      </c>
      <c r="C137" s="30">
        <f t="shared" si="7"/>
        <v>1.3483965014577259</v>
      </c>
      <c r="AG137">
        <v>13</v>
      </c>
      <c r="AH137">
        <v>24</v>
      </c>
      <c r="AI137" s="30">
        <f t="shared" si="8"/>
        <v>1.0923987255348202</v>
      </c>
    </row>
    <row r="138" spans="1:35" x14ac:dyDescent="0.3">
      <c r="A138">
        <v>28</v>
      </c>
      <c r="B138">
        <v>315</v>
      </c>
      <c r="C138" s="30">
        <f t="shared" si="7"/>
        <v>1.4349489795918369</v>
      </c>
      <c r="AG138">
        <v>14</v>
      </c>
      <c r="AH138">
        <v>32</v>
      </c>
      <c r="AI138" s="30">
        <f t="shared" si="8"/>
        <v>1.1661807580174928</v>
      </c>
    </row>
    <row r="139" spans="1:35" x14ac:dyDescent="0.3">
      <c r="A139">
        <v>28</v>
      </c>
      <c r="B139">
        <v>272</v>
      </c>
      <c r="C139" s="30">
        <f t="shared" si="7"/>
        <v>1.2390670553935861</v>
      </c>
      <c r="AG139">
        <v>14</v>
      </c>
      <c r="AH139">
        <v>31</v>
      </c>
      <c r="AI139" s="30">
        <f t="shared" si="8"/>
        <v>1.129737609329446</v>
      </c>
    </row>
    <row r="140" spans="1:35" x14ac:dyDescent="0.3">
      <c r="A140">
        <v>29</v>
      </c>
      <c r="B140">
        <v>353</v>
      </c>
      <c r="C140" s="30">
        <f t="shared" si="7"/>
        <v>1.4473738160646192</v>
      </c>
      <c r="AG140">
        <v>14</v>
      </c>
      <c r="AH140">
        <v>40</v>
      </c>
      <c r="AI140" s="30">
        <f t="shared" si="8"/>
        <v>1.4577259475218658</v>
      </c>
    </row>
    <row r="141" spans="1:35" x14ac:dyDescent="0.3">
      <c r="A141">
        <v>26</v>
      </c>
      <c r="B141">
        <v>242</v>
      </c>
      <c r="C141" s="30">
        <f t="shared" si="7"/>
        <v>1.3768775603095129</v>
      </c>
      <c r="AG141">
        <v>14</v>
      </c>
      <c r="AH141">
        <v>36</v>
      </c>
      <c r="AI141" s="30">
        <f t="shared" si="8"/>
        <v>1.3119533527696794</v>
      </c>
    </row>
    <row r="142" spans="1:35" x14ac:dyDescent="0.3">
      <c r="A142">
        <v>26</v>
      </c>
      <c r="B142">
        <v>233</v>
      </c>
      <c r="C142" s="30">
        <f t="shared" si="7"/>
        <v>1.3256713700500684</v>
      </c>
      <c r="AG142">
        <v>14</v>
      </c>
      <c r="AH142">
        <v>37</v>
      </c>
      <c r="AI142" s="30">
        <f t="shared" si="8"/>
        <v>1.3483965014577259</v>
      </c>
    </row>
    <row r="143" spans="1:35" x14ac:dyDescent="0.3">
      <c r="A143">
        <v>27</v>
      </c>
      <c r="B143">
        <v>231</v>
      </c>
      <c r="C143" s="30">
        <f t="shared" si="7"/>
        <v>1.1736015851242187</v>
      </c>
      <c r="AG143">
        <v>14</v>
      </c>
      <c r="AH143">
        <v>31</v>
      </c>
      <c r="AI143" s="30">
        <f t="shared" si="8"/>
        <v>1.129737609329446</v>
      </c>
    </row>
    <row r="144" spans="1:35" x14ac:dyDescent="0.3">
      <c r="A144">
        <v>27</v>
      </c>
      <c r="B144">
        <v>259</v>
      </c>
      <c r="C144" s="30">
        <f t="shared" si="7"/>
        <v>1.3158563227150333</v>
      </c>
      <c r="AG144">
        <v>14</v>
      </c>
      <c r="AH144">
        <v>28</v>
      </c>
      <c r="AI144" s="30">
        <f t="shared" si="8"/>
        <v>1.0204081632653061</v>
      </c>
    </row>
    <row r="145" spans="1:35" x14ac:dyDescent="0.3">
      <c r="A145">
        <v>27</v>
      </c>
      <c r="B145">
        <v>270</v>
      </c>
      <c r="C145" s="30">
        <f t="shared" si="7"/>
        <v>1.3717421124828533</v>
      </c>
      <c r="AG145">
        <v>14</v>
      </c>
      <c r="AH145">
        <v>29</v>
      </c>
      <c r="AI145" s="30">
        <f t="shared" si="8"/>
        <v>1.0568513119533527</v>
      </c>
    </row>
    <row r="146" spans="1:35" x14ac:dyDescent="0.3">
      <c r="A146">
        <v>27</v>
      </c>
      <c r="B146">
        <v>270</v>
      </c>
      <c r="C146" s="30">
        <f t="shared" si="7"/>
        <v>1.3717421124828533</v>
      </c>
      <c r="AG146">
        <v>14</v>
      </c>
      <c r="AH146">
        <v>30</v>
      </c>
      <c r="AI146" s="30">
        <f t="shared" si="8"/>
        <v>1.0932944606413995</v>
      </c>
    </row>
    <row r="147" spans="1:35" x14ac:dyDescent="0.3">
      <c r="A147">
        <v>27</v>
      </c>
      <c r="B147">
        <v>230</v>
      </c>
      <c r="C147" s="30">
        <f t="shared" si="7"/>
        <v>1.1685210587816897</v>
      </c>
      <c r="AG147">
        <v>15</v>
      </c>
      <c r="AH147">
        <v>40</v>
      </c>
      <c r="AI147" s="30">
        <f t="shared" si="8"/>
        <v>1.1851851851851851</v>
      </c>
    </row>
    <row r="148" spans="1:35" x14ac:dyDescent="0.3">
      <c r="A148">
        <v>27</v>
      </c>
      <c r="B148">
        <v>260</v>
      </c>
      <c r="C148" s="30">
        <f t="shared" si="7"/>
        <v>1.3209368490575624</v>
      </c>
      <c r="AG148">
        <v>15</v>
      </c>
      <c r="AH148">
        <v>38</v>
      </c>
      <c r="AI148" s="30">
        <f t="shared" si="8"/>
        <v>1.1259259259259258</v>
      </c>
    </row>
    <row r="149" spans="1:35" x14ac:dyDescent="0.3">
      <c r="A149">
        <v>27</v>
      </c>
      <c r="B149">
        <v>300</v>
      </c>
      <c r="C149" s="30">
        <f t="shared" si="7"/>
        <v>1.524157902758726</v>
      </c>
      <c r="AG149">
        <v>15</v>
      </c>
      <c r="AH149">
        <v>42</v>
      </c>
      <c r="AI149" s="30">
        <f t="shared" si="8"/>
        <v>1.2444444444444445</v>
      </c>
    </row>
    <row r="150" spans="1:35" x14ac:dyDescent="0.3">
      <c r="A150">
        <v>27</v>
      </c>
      <c r="B150">
        <v>280</v>
      </c>
      <c r="C150" s="30">
        <f t="shared" si="7"/>
        <v>1.4225473759081442</v>
      </c>
      <c r="AG150">
        <v>15</v>
      </c>
      <c r="AH150">
        <v>39</v>
      </c>
      <c r="AI150" s="30">
        <f t="shared" si="8"/>
        <v>1.1555555555555554</v>
      </c>
    </row>
    <row r="151" spans="1:35" x14ac:dyDescent="0.3">
      <c r="A151">
        <v>27</v>
      </c>
      <c r="B151">
        <v>298</v>
      </c>
      <c r="C151" s="30">
        <f t="shared" si="7"/>
        <v>1.5139968500736676</v>
      </c>
      <c r="AG151">
        <v>15</v>
      </c>
      <c r="AH151">
        <v>40</v>
      </c>
      <c r="AI151" s="30">
        <f t="shared" si="8"/>
        <v>1.1851851851851851</v>
      </c>
    </row>
    <row r="152" spans="1:35" x14ac:dyDescent="0.3">
      <c r="A152">
        <v>27</v>
      </c>
      <c r="B152">
        <v>244</v>
      </c>
      <c r="C152" s="30">
        <f t="shared" si="7"/>
        <v>1.2396484275770969</v>
      </c>
      <c r="AG152">
        <v>15</v>
      </c>
      <c r="AH152">
        <v>37</v>
      </c>
      <c r="AI152" s="30">
        <f t="shared" si="8"/>
        <v>1.0962962962962963</v>
      </c>
    </row>
    <row r="153" spans="1:35" x14ac:dyDescent="0.3">
      <c r="A153">
        <v>28</v>
      </c>
      <c r="B153">
        <v>326</v>
      </c>
      <c r="C153" s="30">
        <f t="shared" si="7"/>
        <v>1.4850583090379008</v>
      </c>
      <c r="AG153">
        <v>15</v>
      </c>
      <c r="AH153">
        <v>40</v>
      </c>
      <c r="AI153" s="30">
        <f t="shared" si="8"/>
        <v>1.1851851851851851</v>
      </c>
    </row>
    <row r="154" spans="1:35" x14ac:dyDescent="0.3">
      <c r="A154">
        <v>28</v>
      </c>
      <c r="B154">
        <v>370</v>
      </c>
      <c r="C154" s="30">
        <f t="shared" si="7"/>
        <v>1.6854956268221575</v>
      </c>
      <c r="AG154">
        <v>15</v>
      </c>
      <c r="AH154">
        <v>34</v>
      </c>
      <c r="AI154" s="30">
        <f t="shared" si="8"/>
        <v>1.0074074074074073</v>
      </c>
    </row>
    <row r="155" spans="1:35" x14ac:dyDescent="0.3">
      <c r="A155">
        <v>28</v>
      </c>
      <c r="B155">
        <v>296</v>
      </c>
      <c r="C155" s="30">
        <f t="shared" si="7"/>
        <v>1.3483965014577259</v>
      </c>
      <c r="AG155">
        <v>15</v>
      </c>
      <c r="AH155">
        <v>36</v>
      </c>
      <c r="AI155" s="30">
        <f t="shared" si="8"/>
        <v>1.0666666666666667</v>
      </c>
    </row>
    <row r="156" spans="1:35" x14ac:dyDescent="0.3">
      <c r="A156">
        <v>28</v>
      </c>
      <c r="B156">
        <v>315</v>
      </c>
      <c r="C156" s="30">
        <f t="shared" si="7"/>
        <v>1.4349489795918369</v>
      </c>
      <c r="AG156">
        <v>15</v>
      </c>
      <c r="AH156">
        <v>33</v>
      </c>
      <c r="AI156" s="30">
        <f t="shared" si="8"/>
        <v>0.97777777777777775</v>
      </c>
    </row>
    <row r="157" spans="1:35" x14ac:dyDescent="0.3">
      <c r="A157">
        <v>28</v>
      </c>
      <c r="B157">
        <v>272</v>
      </c>
      <c r="C157" s="30">
        <f t="shared" si="7"/>
        <v>1.2390670553935861</v>
      </c>
      <c r="AG157">
        <v>15</v>
      </c>
      <c r="AH157">
        <v>49</v>
      </c>
      <c r="AI157" s="30">
        <f t="shared" si="8"/>
        <v>1.4518518518518519</v>
      </c>
    </row>
    <row r="158" spans="1:35" x14ac:dyDescent="0.3">
      <c r="A158">
        <v>29</v>
      </c>
      <c r="B158">
        <v>353</v>
      </c>
      <c r="C158" s="30">
        <f t="shared" si="7"/>
        <v>1.4473738160646192</v>
      </c>
      <c r="AG158">
        <v>15</v>
      </c>
      <c r="AH158">
        <v>28</v>
      </c>
      <c r="AI158" s="30">
        <f t="shared" si="8"/>
        <v>0.82962962962962961</v>
      </c>
    </row>
    <row r="159" spans="1:35" x14ac:dyDescent="0.3">
      <c r="AG159">
        <v>15</v>
      </c>
      <c r="AH159">
        <v>27</v>
      </c>
      <c r="AI159" s="30">
        <f t="shared" si="8"/>
        <v>0.8</v>
      </c>
    </row>
    <row r="160" spans="1:35" x14ac:dyDescent="0.3">
      <c r="AG160">
        <v>15</v>
      </c>
      <c r="AH160">
        <v>39</v>
      </c>
      <c r="AI160" s="30">
        <f t="shared" si="8"/>
        <v>1.1555555555555554</v>
      </c>
    </row>
    <row r="161" spans="33:35" x14ac:dyDescent="0.3">
      <c r="AG161">
        <v>15</v>
      </c>
      <c r="AH161">
        <v>29</v>
      </c>
      <c r="AI161" s="30">
        <f t="shared" si="8"/>
        <v>0.85925925925925928</v>
      </c>
    </row>
    <row r="162" spans="33:35" x14ac:dyDescent="0.3">
      <c r="AG162">
        <v>16</v>
      </c>
      <c r="AH162">
        <v>52</v>
      </c>
      <c r="AI162" s="30">
        <f t="shared" si="8"/>
        <v>1.26953125</v>
      </c>
    </row>
    <row r="163" spans="33:35" x14ac:dyDescent="0.3">
      <c r="AG163">
        <v>16</v>
      </c>
      <c r="AH163">
        <v>51</v>
      </c>
      <c r="AI163" s="30">
        <f t="shared" si="8"/>
        <v>1.2451171875</v>
      </c>
    </row>
    <row r="164" spans="33:35" x14ac:dyDescent="0.3">
      <c r="AG164">
        <v>16</v>
      </c>
      <c r="AH164">
        <v>55</v>
      </c>
      <c r="AI164" s="30">
        <f t="shared" si="8"/>
        <v>1.3427734375</v>
      </c>
    </row>
    <row r="165" spans="33:35" x14ac:dyDescent="0.3">
      <c r="AG165">
        <v>16</v>
      </c>
      <c r="AH165">
        <v>45</v>
      </c>
      <c r="AI165" s="30">
        <f t="shared" si="8"/>
        <v>1.0986328125</v>
      </c>
    </row>
    <row r="166" spans="33:35" x14ac:dyDescent="0.3">
      <c r="AG166">
        <v>16</v>
      </c>
      <c r="AH166">
        <v>53</v>
      </c>
      <c r="AI166" s="30">
        <f t="shared" si="8"/>
        <v>1.2939453125</v>
      </c>
    </row>
    <row r="167" spans="33:35" x14ac:dyDescent="0.3">
      <c r="AG167">
        <v>16</v>
      </c>
      <c r="AH167">
        <v>36</v>
      </c>
      <c r="AI167" s="30">
        <f t="shared" si="8"/>
        <v>0.87890625</v>
      </c>
    </row>
    <row r="168" spans="33:35" x14ac:dyDescent="0.3">
      <c r="AG168">
        <v>16</v>
      </c>
      <c r="AH168">
        <v>48</v>
      </c>
      <c r="AI168" s="30">
        <f t="shared" si="8"/>
        <v>1.171875</v>
      </c>
    </row>
    <row r="169" spans="33:35" x14ac:dyDescent="0.3">
      <c r="AG169">
        <v>17</v>
      </c>
      <c r="AH169">
        <v>59</v>
      </c>
      <c r="AI169" s="30">
        <f t="shared" si="8"/>
        <v>1.2008955831467536</v>
      </c>
    </row>
    <row r="170" spans="33:35" x14ac:dyDescent="0.3">
      <c r="AG170">
        <v>17</v>
      </c>
      <c r="AH170">
        <v>63</v>
      </c>
      <c r="AI170" s="30">
        <f t="shared" si="8"/>
        <v>1.2823122328516183</v>
      </c>
    </row>
    <row r="171" spans="33:35" x14ac:dyDescent="0.3">
      <c r="AG171">
        <v>17</v>
      </c>
      <c r="AH171">
        <v>52</v>
      </c>
      <c r="AI171" s="30">
        <f t="shared" si="8"/>
        <v>1.0584164461632404</v>
      </c>
    </row>
    <row r="172" spans="33:35" x14ac:dyDescent="0.3">
      <c r="AG172">
        <v>17</v>
      </c>
      <c r="AH172">
        <v>50</v>
      </c>
      <c r="AI172" s="30">
        <f t="shared" si="8"/>
        <v>1.0177081213108081</v>
      </c>
    </row>
    <row r="173" spans="33:35" x14ac:dyDescent="0.3">
      <c r="AG173">
        <v>18</v>
      </c>
      <c r="AH173">
        <v>73</v>
      </c>
      <c r="AI173" s="30">
        <f t="shared" si="8"/>
        <v>1.2517146776406036</v>
      </c>
    </row>
    <row r="174" spans="33:35" x14ac:dyDescent="0.3">
      <c r="AG174">
        <v>18</v>
      </c>
      <c r="AH174">
        <v>83</v>
      </c>
      <c r="AI174" s="30">
        <f t="shared" si="8"/>
        <v>1.4231824417009602</v>
      </c>
    </row>
    <row r="175" spans="33:35" x14ac:dyDescent="0.3">
      <c r="AG175">
        <v>18</v>
      </c>
      <c r="AH175">
        <v>72</v>
      </c>
      <c r="AI175" s="30">
        <f t="shared" si="8"/>
        <v>1.2345679012345678</v>
      </c>
    </row>
    <row r="176" spans="33:35" x14ac:dyDescent="0.3">
      <c r="AG176">
        <v>19</v>
      </c>
      <c r="AH176">
        <v>87</v>
      </c>
      <c r="AI176" s="30">
        <f t="shared" si="8"/>
        <v>1.268406473246829</v>
      </c>
    </row>
    <row r="177" spans="33:35" x14ac:dyDescent="0.3">
      <c r="AG177">
        <v>19</v>
      </c>
      <c r="AH177">
        <v>109</v>
      </c>
      <c r="AI177" s="30">
        <f t="shared" si="8"/>
        <v>1.5891529377460274</v>
      </c>
    </row>
    <row r="178" spans="33:35" x14ac:dyDescent="0.3">
      <c r="AG178">
        <v>19</v>
      </c>
      <c r="AH178">
        <v>115</v>
      </c>
      <c r="AI178" s="30">
        <f t="shared" si="8"/>
        <v>1.6766292462458083</v>
      </c>
    </row>
    <row r="179" spans="33:35" x14ac:dyDescent="0.3">
      <c r="AG179">
        <v>19</v>
      </c>
      <c r="AH179">
        <v>73</v>
      </c>
      <c r="AI179" s="30">
        <f t="shared" si="8"/>
        <v>1.0642950867473393</v>
      </c>
    </row>
    <row r="180" spans="33:35" x14ac:dyDescent="0.3">
      <c r="AG180">
        <v>19</v>
      </c>
      <c r="AH180">
        <v>115</v>
      </c>
      <c r="AI180" s="30">
        <f t="shared" si="8"/>
        <v>1.6766292462458083</v>
      </c>
    </row>
    <row r="181" spans="33:35" x14ac:dyDescent="0.3">
      <c r="AG181">
        <v>20</v>
      </c>
      <c r="AH181">
        <v>116</v>
      </c>
      <c r="AI181" s="30">
        <f t="shared" si="8"/>
        <v>1.4500000000000002</v>
      </c>
    </row>
    <row r="182" spans="33:35" x14ac:dyDescent="0.3">
      <c r="AG182">
        <v>20</v>
      </c>
      <c r="AH182">
        <v>111</v>
      </c>
      <c r="AI182" s="30">
        <f t="shared" si="8"/>
        <v>1.3875</v>
      </c>
    </row>
    <row r="183" spans="33:35" x14ac:dyDescent="0.3">
      <c r="AG183">
        <v>20</v>
      </c>
      <c r="AH183">
        <v>90</v>
      </c>
      <c r="AI183" s="30">
        <f t="shared" si="8"/>
        <v>1.125</v>
      </c>
    </row>
    <row r="184" spans="33:35" x14ac:dyDescent="0.3">
      <c r="AG184">
        <v>20</v>
      </c>
      <c r="AH184">
        <v>111</v>
      </c>
      <c r="AI184" s="30">
        <f t="shared" si="8"/>
        <v>1.3875</v>
      </c>
    </row>
    <row r="185" spans="33:35" x14ac:dyDescent="0.3">
      <c r="AG185">
        <v>20</v>
      </c>
      <c r="AH185">
        <v>106</v>
      </c>
      <c r="AI185" s="30">
        <f t="shared" si="8"/>
        <v>1.325</v>
      </c>
    </row>
    <row r="186" spans="33:35" x14ac:dyDescent="0.3">
      <c r="AG186">
        <v>20</v>
      </c>
      <c r="AH186">
        <v>96</v>
      </c>
      <c r="AI186" s="30">
        <f t="shared" si="8"/>
        <v>1.2</v>
      </c>
    </row>
    <row r="187" spans="33:35" x14ac:dyDescent="0.3">
      <c r="AG187">
        <v>21</v>
      </c>
      <c r="AH187">
        <v>137</v>
      </c>
      <c r="AI187" s="30">
        <f t="shared" si="8"/>
        <v>1.4793218874851528</v>
      </c>
    </row>
    <row r="188" spans="33:35" x14ac:dyDescent="0.3">
      <c r="AG188">
        <v>21</v>
      </c>
      <c r="AH188">
        <v>140</v>
      </c>
      <c r="AI188" s="30">
        <f t="shared" si="8"/>
        <v>1.5117157974300832</v>
      </c>
    </row>
    <row r="189" spans="33:35" x14ac:dyDescent="0.3">
      <c r="AG189">
        <v>21</v>
      </c>
      <c r="AH189">
        <v>138</v>
      </c>
      <c r="AI189" s="30">
        <f t="shared" si="8"/>
        <v>1.4901198574667962</v>
      </c>
    </row>
    <row r="190" spans="33:35" x14ac:dyDescent="0.3">
      <c r="AG190">
        <v>21</v>
      </c>
      <c r="AH190">
        <v>114</v>
      </c>
      <c r="AI190" s="30">
        <f t="shared" si="8"/>
        <v>1.2309685779073534</v>
      </c>
    </row>
    <row r="191" spans="33:35" x14ac:dyDescent="0.3">
      <c r="AG191">
        <v>21</v>
      </c>
      <c r="AH191">
        <v>118</v>
      </c>
      <c r="AI191" s="30">
        <f t="shared" si="8"/>
        <v>1.2741604578339272</v>
      </c>
    </row>
    <row r="192" spans="33:35" x14ac:dyDescent="0.3">
      <c r="AG192">
        <v>21</v>
      </c>
      <c r="AH192">
        <v>119</v>
      </c>
      <c r="AI192" s="30">
        <f t="shared" si="8"/>
        <v>1.2849584278155708</v>
      </c>
    </row>
    <row r="193" spans="33:35" x14ac:dyDescent="0.3">
      <c r="AG193">
        <v>21</v>
      </c>
      <c r="AH193">
        <v>94</v>
      </c>
      <c r="AI193" s="30">
        <f t="shared" si="8"/>
        <v>1.0150091782744846</v>
      </c>
    </row>
    <row r="194" spans="33:35" x14ac:dyDescent="0.3">
      <c r="AG194">
        <v>21</v>
      </c>
      <c r="AH194">
        <v>98</v>
      </c>
      <c r="AI194" s="30">
        <f t="shared" si="8"/>
        <v>1.0582010582010581</v>
      </c>
    </row>
    <row r="195" spans="33:35" x14ac:dyDescent="0.3">
      <c r="AG195">
        <v>22</v>
      </c>
      <c r="AH195">
        <v>141</v>
      </c>
      <c r="AI195" s="30">
        <f t="shared" si="8"/>
        <v>1.3241923365890309</v>
      </c>
    </row>
    <row r="196" spans="33:35" x14ac:dyDescent="0.3">
      <c r="AG196">
        <v>22</v>
      </c>
      <c r="AH196">
        <v>134</v>
      </c>
      <c r="AI196" s="30">
        <f t="shared" si="8"/>
        <v>1.2584522915101428</v>
      </c>
    </row>
    <row r="197" spans="33:35" x14ac:dyDescent="0.3">
      <c r="AG197">
        <v>22</v>
      </c>
      <c r="AH197">
        <v>143</v>
      </c>
      <c r="AI197" s="30">
        <f t="shared" si="8"/>
        <v>1.3429752066115703</v>
      </c>
    </row>
    <row r="198" spans="33:35" x14ac:dyDescent="0.3">
      <c r="AG198">
        <v>22</v>
      </c>
      <c r="AH198">
        <v>133</v>
      </c>
      <c r="AI198" s="30">
        <f t="shared" si="8"/>
        <v>1.249060856498873</v>
      </c>
    </row>
    <row r="199" spans="33:35" x14ac:dyDescent="0.3">
      <c r="AG199">
        <v>22</v>
      </c>
      <c r="AH199">
        <v>141</v>
      </c>
      <c r="AI199" s="30">
        <f t="shared" si="8"/>
        <v>1.3241923365890309</v>
      </c>
    </row>
    <row r="200" spans="33:35" x14ac:dyDescent="0.3">
      <c r="AG200">
        <v>22</v>
      </c>
      <c r="AH200">
        <v>152</v>
      </c>
      <c r="AI200" s="30">
        <f t="shared" ref="AI200:AI263" si="9">AH200/AG200^3*100</f>
        <v>1.4274981217129978</v>
      </c>
    </row>
    <row r="201" spans="33:35" x14ac:dyDescent="0.3">
      <c r="AG201">
        <v>22</v>
      </c>
      <c r="AH201">
        <v>151</v>
      </c>
      <c r="AI201" s="30">
        <f t="shared" si="9"/>
        <v>1.418106686701728</v>
      </c>
    </row>
    <row r="202" spans="33:35" x14ac:dyDescent="0.3">
      <c r="AG202">
        <v>22</v>
      </c>
      <c r="AH202">
        <v>139</v>
      </c>
      <c r="AI202" s="30">
        <f t="shared" si="9"/>
        <v>1.3054094665664915</v>
      </c>
    </row>
    <row r="203" spans="33:35" x14ac:dyDescent="0.3">
      <c r="AG203">
        <v>22</v>
      </c>
      <c r="AH203">
        <v>114</v>
      </c>
      <c r="AI203" s="30">
        <f t="shared" si="9"/>
        <v>1.0706235912847484</v>
      </c>
    </row>
    <row r="204" spans="33:35" x14ac:dyDescent="0.3">
      <c r="AG204">
        <v>22</v>
      </c>
      <c r="AH204">
        <v>134</v>
      </c>
      <c r="AI204" s="30">
        <f t="shared" si="9"/>
        <v>1.2584522915101428</v>
      </c>
    </row>
    <row r="205" spans="33:35" x14ac:dyDescent="0.3">
      <c r="AG205">
        <v>22</v>
      </c>
      <c r="AH205">
        <v>140</v>
      </c>
      <c r="AI205" s="30">
        <f t="shared" si="9"/>
        <v>1.3148009015777611</v>
      </c>
    </row>
    <row r="206" spans="33:35" x14ac:dyDescent="0.3">
      <c r="AG206">
        <v>22</v>
      </c>
      <c r="AH206">
        <v>146</v>
      </c>
      <c r="AI206" s="30">
        <f t="shared" si="9"/>
        <v>1.3711495116453793</v>
      </c>
    </row>
    <row r="207" spans="33:35" x14ac:dyDescent="0.3">
      <c r="AG207">
        <v>22</v>
      </c>
      <c r="AH207">
        <v>162</v>
      </c>
      <c r="AI207" s="30">
        <f t="shared" si="9"/>
        <v>1.5214124718256949</v>
      </c>
    </row>
    <row r="208" spans="33:35" x14ac:dyDescent="0.3">
      <c r="AG208">
        <v>23</v>
      </c>
      <c r="AH208">
        <v>164</v>
      </c>
      <c r="AI208" s="30">
        <f t="shared" si="9"/>
        <v>1.3479082764855757</v>
      </c>
    </row>
    <row r="209" spans="33:35" x14ac:dyDescent="0.3">
      <c r="AG209">
        <v>23</v>
      </c>
      <c r="AH209">
        <v>157</v>
      </c>
      <c r="AI209" s="30">
        <f t="shared" si="9"/>
        <v>1.2903756061477767</v>
      </c>
    </row>
    <row r="210" spans="33:35" x14ac:dyDescent="0.3">
      <c r="AG210">
        <v>23</v>
      </c>
      <c r="AH210">
        <v>183</v>
      </c>
      <c r="AI210" s="30">
        <f t="shared" si="9"/>
        <v>1.504068381688173</v>
      </c>
    </row>
    <row r="211" spans="33:35" x14ac:dyDescent="0.3">
      <c r="AG211">
        <v>23</v>
      </c>
      <c r="AH211">
        <v>181</v>
      </c>
      <c r="AI211" s="30">
        <f t="shared" si="9"/>
        <v>1.4876304758773733</v>
      </c>
    </row>
    <row r="212" spans="33:35" x14ac:dyDescent="0.3">
      <c r="AG212">
        <v>23</v>
      </c>
      <c r="AH212">
        <v>145</v>
      </c>
      <c r="AI212" s="30">
        <f t="shared" si="9"/>
        <v>1.1917481712829785</v>
      </c>
    </row>
    <row r="213" spans="33:35" x14ac:dyDescent="0.3">
      <c r="AG213">
        <v>23</v>
      </c>
      <c r="AH213">
        <v>142</v>
      </c>
      <c r="AI213" s="30">
        <f t="shared" si="9"/>
        <v>1.167091312566779</v>
      </c>
    </row>
    <row r="214" spans="33:35" x14ac:dyDescent="0.3">
      <c r="AG214">
        <v>23</v>
      </c>
      <c r="AH214">
        <v>158</v>
      </c>
      <c r="AI214" s="30">
        <f t="shared" si="9"/>
        <v>1.2985945590531767</v>
      </c>
    </row>
    <row r="215" spans="33:35" x14ac:dyDescent="0.3">
      <c r="AG215">
        <v>24</v>
      </c>
      <c r="AH215">
        <v>203</v>
      </c>
      <c r="AI215" s="30">
        <f t="shared" si="9"/>
        <v>1.4684606481481481</v>
      </c>
    </row>
    <row r="216" spans="33:35" x14ac:dyDescent="0.3">
      <c r="AG216">
        <v>24</v>
      </c>
      <c r="AH216">
        <v>183</v>
      </c>
      <c r="AI216" s="30">
        <f t="shared" si="9"/>
        <v>1.3237847222222221</v>
      </c>
    </row>
    <row r="217" spans="33:35" x14ac:dyDescent="0.3">
      <c r="AG217">
        <v>24</v>
      </c>
      <c r="AH217">
        <v>186</v>
      </c>
      <c r="AI217" s="30">
        <f t="shared" si="9"/>
        <v>1.3454861111111112</v>
      </c>
    </row>
    <row r="218" spans="33:35" x14ac:dyDescent="0.3">
      <c r="AG218">
        <v>24</v>
      </c>
      <c r="AH218">
        <v>185</v>
      </c>
      <c r="AI218" s="30">
        <f t="shared" si="9"/>
        <v>1.3382523148148149</v>
      </c>
    </row>
    <row r="219" spans="33:35" x14ac:dyDescent="0.3">
      <c r="AG219">
        <v>24</v>
      </c>
      <c r="AH219">
        <v>185</v>
      </c>
      <c r="AI219" s="30">
        <f t="shared" si="9"/>
        <v>1.3382523148148149</v>
      </c>
    </row>
    <row r="220" spans="33:35" x14ac:dyDescent="0.3">
      <c r="AG220">
        <v>25</v>
      </c>
      <c r="AH220">
        <v>208</v>
      </c>
      <c r="AI220" s="30">
        <f t="shared" si="9"/>
        <v>1.3311999999999999</v>
      </c>
    </row>
    <row r="221" spans="33:35" x14ac:dyDescent="0.3">
      <c r="AG221">
        <v>25</v>
      </c>
      <c r="AH221">
        <v>234</v>
      </c>
      <c r="AI221" s="30">
        <f t="shared" si="9"/>
        <v>1.4976</v>
      </c>
    </row>
    <row r="222" spans="33:35" x14ac:dyDescent="0.3">
      <c r="AG222">
        <v>25</v>
      </c>
      <c r="AH222">
        <v>202</v>
      </c>
      <c r="AI222" s="30">
        <f t="shared" si="9"/>
        <v>1.2927999999999999</v>
      </c>
    </row>
    <row r="223" spans="33:35" x14ac:dyDescent="0.3">
      <c r="AG223">
        <v>25</v>
      </c>
      <c r="AH223">
        <v>264</v>
      </c>
      <c r="AI223" s="30">
        <f t="shared" si="9"/>
        <v>1.6896000000000002</v>
      </c>
    </row>
    <row r="224" spans="33:35" x14ac:dyDescent="0.3">
      <c r="AG224">
        <v>25</v>
      </c>
      <c r="AH224">
        <v>190</v>
      </c>
      <c r="AI224" s="30">
        <f t="shared" si="9"/>
        <v>1.216</v>
      </c>
    </row>
    <row r="225" spans="33:35" x14ac:dyDescent="0.3">
      <c r="AG225">
        <v>25</v>
      </c>
      <c r="AH225">
        <v>188</v>
      </c>
      <c r="AI225" s="30">
        <f t="shared" si="9"/>
        <v>1.2031999999999998</v>
      </c>
    </row>
    <row r="226" spans="33:35" x14ac:dyDescent="0.3">
      <c r="AG226">
        <v>25</v>
      </c>
      <c r="AH226">
        <v>212</v>
      </c>
      <c r="AI226" s="30">
        <f t="shared" si="9"/>
        <v>1.3568</v>
      </c>
    </row>
    <row r="227" spans="33:35" x14ac:dyDescent="0.3">
      <c r="AG227">
        <v>25</v>
      </c>
      <c r="AH227">
        <v>196</v>
      </c>
      <c r="AI227" s="30">
        <f t="shared" si="9"/>
        <v>1.2544</v>
      </c>
    </row>
    <row r="228" spans="33:35" x14ac:dyDescent="0.3">
      <c r="AG228">
        <v>25</v>
      </c>
      <c r="AH228">
        <v>211</v>
      </c>
      <c r="AI228" s="30">
        <f t="shared" si="9"/>
        <v>1.3504</v>
      </c>
    </row>
    <row r="229" spans="33:35" x14ac:dyDescent="0.3">
      <c r="AG229">
        <v>25</v>
      </c>
      <c r="AH229">
        <v>202</v>
      </c>
      <c r="AI229" s="30">
        <f t="shared" si="9"/>
        <v>1.2927999999999999</v>
      </c>
    </row>
    <row r="230" spans="33:35" x14ac:dyDescent="0.3">
      <c r="AG230">
        <v>25</v>
      </c>
      <c r="AH230">
        <v>199</v>
      </c>
      <c r="AI230" s="30">
        <f t="shared" si="9"/>
        <v>1.2736000000000001</v>
      </c>
    </row>
    <row r="231" spans="33:35" x14ac:dyDescent="0.3">
      <c r="AG231">
        <v>26</v>
      </c>
      <c r="AH231">
        <v>218</v>
      </c>
      <c r="AI231" s="30">
        <f t="shared" si="9"/>
        <v>1.2403277196176605</v>
      </c>
    </row>
    <row r="232" spans="33:35" x14ac:dyDescent="0.3">
      <c r="AG232">
        <v>26</v>
      </c>
      <c r="AH232">
        <v>229</v>
      </c>
      <c r="AI232" s="30">
        <f t="shared" si="9"/>
        <v>1.3029130632680928</v>
      </c>
    </row>
    <row r="233" spans="33:35" x14ac:dyDescent="0.3">
      <c r="AG233">
        <v>26</v>
      </c>
      <c r="AH233">
        <v>253</v>
      </c>
      <c r="AI233" s="30">
        <f t="shared" si="9"/>
        <v>1.4394629039599454</v>
      </c>
    </row>
    <row r="234" spans="33:35" x14ac:dyDescent="0.3">
      <c r="AG234">
        <v>26</v>
      </c>
      <c r="AH234">
        <v>291</v>
      </c>
      <c r="AI234" s="30">
        <f t="shared" si="9"/>
        <v>1.6556668183887118</v>
      </c>
    </row>
    <row r="235" spans="33:35" x14ac:dyDescent="0.3">
      <c r="AG235">
        <v>27</v>
      </c>
      <c r="AH235">
        <v>301</v>
      </c>
      <c r="AI235" s="30">
        <f t="shared" si="9"/>
        <v>1.5292384291012548</v>
      </c>
    </row>
    <row r="236" spans="33:35" x14ac:dyDescent="0.3">
      <c r="AG236">
        <v>27</v>
      </c>
      <c r="AH236">
        <v>262</v>
      </c>
      <c r="AI236" s="30">
        <f t="shared" si="9"/>
        <v>1.3310979017426205</v>
      </c>
    </row>
    <row r="237" spans="33:35" x14ac:dyDescent="0.3">
      <c r="AG237">
        <v>27</v>
      </c>
      <c r="AH237">
        <v>319</v>
      </c>
      <c r="AI237" s="30">
        <f t="shared" si="9"/>
        <v>1.6206879032667785</v>
      </c>
    </row>
    <row r="238" spans="33:35" x14ac:dyDescent="0.3">
      <c r="AG238">
        <v>27</v>
      </c>
      <c r="AH238">
        <v>250</v>
      </c>
      <c r="AI238" s="30">
        <f t="shared" si="9"/>
        <v>1.2701315856322715</v>
      </c>
    </row>
    <row r="239" spans="33:35" x14ac:dyDescent="0.3">
      <c r="AG239">
        <v>27</v>
      </c>
      <c r="AH239">
        <v>259</v>
      </c>
      <c r="AI239" s="30">
        <f t="shared" si="9"/>
        <v>1.3158563227150333</v>
      </c>
    </row>
    <row r="240" spans="33:35" x14ac:dyDescent="0.3">
      <c r="AG240">
        <v>27</v>
      </c>
      <c r="AH240">
        <v>269</v>
      </c>
      <c r="AI240" s="30">
        <f t="shared" si="9"/>
        <v>1.3666615861403242</v>
      </c>
    </row>
    <row r="241" spans="33:35" x14ac:dyDescent="0.3">
      <c r="AG241">
        <v>27</v>
      </c>
      <c r="AH241">
        <v>284</v>
      </c>
      <c r="AI241" s="30">
        <f t="shared" si="9"/>
        <v>1.4428694812782603</v>
      </c>
    </row>
    <row r="242" spans="33:35" x14ac:dyDescent="0.3">
      <c r="AG242">
        <v>27</v>
      </c>
      <c r="AH242">
        <v>251</v>
      </c>
      <c r="AI242" s="30">
        <f t="shared" si="9"/>
        <v>1.2752121119748006</v>
      </c>
    </row>
    <row r="243" spans="33:35" x14ac:dyDescent="0.3">
      <c r="AG243">
        <v>27</v>
      </c>
      <c r="AH243">
        <v>255</v>
      </c>
      <c r="AI243" s="30">
        <f t="shared" si="9"/>
        <v>1.2955342173449169</v>
      </c>
    </row>
    <row r="244" spans="33:35" x14ac:dyDescent="0.3">
      <c r="AG244">
        <v>27</v>
      </c>
      <c r="AH244">
        <v>291</v>
      </c>
      <c r="AI244" s="30">
        <f t="shared" si="9"/>
        <v>1.4784331656759642</v>
      </c>
    </row>
    <row r="245" spans="33:35" x14ac:dyDescent="0.3">
      <c r="AG245">
        <v>27</v>
      </c>
      <c r="AH245">
        <v>270</v>
      </c>
      <c r="AI245" s="30">
        <f t="shared" si="9"/>
        <v>1.3717421124828533</v>
      </c>
    </row>
    <row r="246" spans="33:35" x14ac:dyDescent="0.3">
      <c r="AG246">
        <v>27</v>
      </c>
      <c r="AH246">
        <v>314</v>
      </c>
      <c r="AI246" s="30">
        <f t="shared" si="9"/>
        <v>1.595285271554133</v>
      </c>
    </row>
    <row r="247" spans="33:35" x14ac:dyDescent="0.3">
      <c r="AG247">
        <v>27</v>
      </c>
      <c r="AH247">
        <v>324</v>
      </c>
      <c r="AI247" s="30">
        <f t="shared" si="9"/>
        <v>1.6460905349794239</v>
      </c>
    </row>
    <row r="248" spans="33:35" x14ac:dyDescent="0.3">
      <c r="AG248">
        <v>28</v>
      </c>
      <c r="AH248">
        <v>334</v>
      </c>
      <c r="AI248" s="30">
        <f t="shared" si="9"/>
        <v>1.5215014577259476</v>
      </c>
    </row>
    <row r="249" spans="33:35" x14ac:dyDescent="0.3">
      <c r="AG249">
        <v>28</v>
      </c>
      <c r="AH249">
        <v>338</v>
      </c>
      <c r="AI249" s="30">
        <f t="shared" si="9"/>
        <v>1.5397230320699709</v>
      </c>
    </row>
    <row r="250" spans="33:35" x14ac:dyDescent="0.3">
      <c r="AG250">
        <v>28</v>
      </c>
      <c r="AH250">
        <v>301</v>
      </c>
      <c r="AI250" s="30">
        <f t="shared" si="9"/>
        <v>1.3711734693877551</v>
      </c>
    </row>
    <row r="251" spans="33:35" x14ac:dyDescent="0.3">
      <c r="AG251">
        <v>28</v>
      </c>
      <c r="AH251">
        <v>307</v>
      </c>
      <c r="AI251" s="30">
        <f t="shared" si="9"/>
        <v>1.3985058309037901</v>
      </c>
    </row>
    <row r="252" spans="33:35" x14ac:dyDescent="0.3">
      <c r="AG252">
        <v>28</v>
      </c>
      <c r="AH252">
        <v>310</v>
      </c>
      <c r="AI252" s="30">
        <f t="shared" si="9"/>
        <v>1.4121720116618075</v>
      </c>
    </row>
    <row r="253" spans="33:35" x14ac:dyDescent="0.3">
      <c r="AG253">
        <v>28</v>
      </c>
      <c r="AH253">
        <v>299</v>
      </c>
      <c r="AI253" s="30">
        <f t="shared" si="9"/>
        <v>1.3620626822157433</v>
      </c>
    </row>
    <row r="254" spans="33:35" x14ac:dyDescent="0.3">
      <c r="AG254">
        <v>28</v>
      </c>
      <c r="AH254">
        <v>321</v>
      </c>
      <c r="AI254" s="30">
        <f t="shared" si="9"/>
        <v>1.4622813411078717</v>
      </c>
    </row>
    <row r="255" spans="33:35" x14ac:dyDescent="0.3">
      <c r="AG255">
        <v>28</v>
      </c>
      <c r="AH255">
        <v>298</v>
      </c>
      <c r="AI255" s="30">
        <f t="shared" si="9"/>
        <v>1.3575072886297377</v>
      </c>
    </row>
    <row r="256" spans="33:35" x14ac:dyDescent="0.3">
      <c r="AG256">
        <v>28</v>
      </c>
      <c r="AH256">
        <v>314</v>
      </c>
      <c r="AI256" s="30">
        <f t="shared" si="9"/>
        <v>1.430393586005831</v>
      </c>
    </row>
    <row r="257" spans="33:35" x14ac:dyDescent="0.3">
      <c r="AG257">
        <v>28</v>
      </c>
      <c r="AH257">
        <v>319</v>
      </c>
      <c r="AI257" s="30">
        <f t="shared" si="9"/>
        <v>1.4531705539358599</v>
      </c>
    </row>
    <row r="258" spans="33:35" x14ac:dyDescent="0.3">
      <c r="AG258">
        <v>28</v>
      </c>
      <c r="AH258">
        <v>269</v>
      </c>
      <c r="AI258" s="30">
        <f t="shared" si="9"/>
        <v>1.2254008746355687</v>
      </c>
    </row>
    <row r="259" spans="33:35" x14ac:dyDescent="0.3">
      <c r="AG259">
        <v>29</v>
      </c>
      <c r="AH259">
        <v>460</v>
      </c>
      <c r="AI259" s="30">
        <f t="shared" si="9"/>
        <v>1.8860961909057363</v>
      </c>
    </row>
    <row r="260" spans="33:35" x14ac:dyDescent="0.3">
      <c r="AG260">
        <v>29</v>
      </c>
      <c r="AH260">
        <v>350</v>
      </c>
      <c r="AI260" s="30">
        <f t="shared" si="9"/>
        <v>1.4350731887326253</v>
      </c>
    </row>
    <row r="261" spans="33:35" x14ac:dyDescent="0.3">
      <c r="AG261">
        <v>29</v>
      </c>
      <c r="AH261">
        <v>368</v>
      </c>
      <c r="AI261" s="30">
        <f t="shared" si="9"/>
        <v>1.5088769527245889</v>
      </c>
    </row>
    <row r="262" spans="33:35" x14ac:dyDescent="0.3">
      <c r="AG262">
        <v>29</v>
      </c>
      <c r="AH262">
        <v>402</v>
      </c>
      <c r="AI262" s="30">
        <f t="shared" si="9"/>
        <v>1.6482840624871868</v>
      </c>
    </row>
    <row r="263" spans="33:35" x14ac:dyDescent="0.3">
      <c r="AG263">
        <v>29</v>
      </c>
      <c r="AH263">
        <v>380</v>
      </c>
      <c r="AI263" s="30">
        <f t="shared" si="9"/>
        <v>1.5580794620525646</v>
      </c>
    </row>
    <row r="264" spans="33:35" x14ac:dyDescent="0.3">
      <c r="AG264">
        <v>29</v>
      </c>
      <c r="AH264">
        <v>349</v>
      </c>
      <c r="AI264" s="30">
        <f t="shared" ref="AI264:AI315" si="10">AH264/AG264^3*100</f>
        <v>1.4309729796219608</v>
      </c>
    </row>
    <row r="265" spans="33:35" x14ac:dyDescent="0.3">
      <c r="AG265">
        <v>29</v>
      </c>
      <c r="AH265">
        <v>344</v>
      </c>
      <c r="AI265" s="30">
        <f t="shared" si="10"/>
        <v>1.4104719340686376</v>
      </c>
    </row>
    <row r="266" spans="33:35" x14ac:dyDescent="0.3">
      <c r="AG266">
        <v>29</v>
      </c>
      <c r="AH266">
        <v>320</v>
      </c>
      <c r="AI266" s="30">
        <f t="shared" si="10"/>
        <v>1.3120669154126861</v>
      </c>
    </row>
    <row r="267" spans="33:35" x14ac:dyDescent="0.3">
      <c r="AG267">
        <v>29</v>
      </c>
      <c r="AH267">
        <v>339</v>
      </c>
      <c r="AI267" s="30">
        <f t="shared" si="10"/>
        <v>1.3899708885153141</v>
      </c>
    </row>
    <row r="268" spans="33:35" x14ac:dyDescent="0.3">
      <c r="AG268">
        <v>29</v>
      </c>
      <c r="AH268">
        <v>412</v>
      </c>
      <c r="AI268" s="30">
        <f t="shared" si="10"/>
        <v>1.6892861535938335</v>
      </c>
    </row>
    <row r="269" spans="33:35" x14ac:dyDescent="0.3">
      <c r="AG269">
        <v>29</v>
      </c>
      <c r="AH269">
        <v>397</v>
      </c>
      <c r="AI269" s="30">
        <f t="shared" si="10"/>
        <v>1.6277830169338636</v>
      </c>
    </row>
    <row r="270" spans="33:35" x14ac:dyDescent="0.3">
      <c r="AG270">
        <v>29</v>
      </c>
      <c r="AH270">
        <v>439</v>
      </c>
      <c r="AI270" s="30">
        <f t="shared" si="10"/>
        <v>1.7999917995817787</v>
      </c>
    </row>
    <row r="271" spans="33:35" x14ac:dyDescent="0.3">
      <c r="AG271">
        <v>30</v>
      </c>
      <c r="AH271">
        <v>461</v>
      </c>
      <c r="AI271" s="30">
        <f t="shared" si="10"/>
        <v>1.7074074074074075</v>
      </c>
    </row>
    <row r="272" spans="33:35" x14ac:dyDescent="0.3">
      <c r="AG272">
        <v>30</v>
      </c>
      <c r="AH272">
        <v>395</v>
      </c>
      <c r="AI272" s="30">
        <f t="shared" si="10"/>
        <v>1.462962962962963</v>
      </c>
    </row>
    <row r="273" spans="33:35" x14ac:dyDescent="0.3">
      <c r="AG273">
        <v>30</v>
      </c>
      <c r="AH273">
        <v>348</v>
      </c>
      <c r="AI273" s="30">
        <f t="shared" si="10"/>
        <v>1.288888888888889</v>
      </c>
    </row>
    <row r="274" spans="33:35" x14ac:dyDescent="0.3">
      <c r="AG274">
        <v>30</v>
      </c>
      <c r="AH274">
        <v>410</v>
      </c>
      <c r="AI274" s="30">
        <f t="shared" si="10"/>
        <v>1.5185185185185186</v>
      </c>
    </row>
    <row r="275" spans="33:35" x14ac:dyDescent="0.3">
      <c r="AG275">
        <v>30</v>
      </c>
      <c r="AH275">
        <v>439</v>
      </c>
      <c r="AI275" s="30">
        <f t="shared" si="10"/>
        <v>1.6259259259259258</v>
      </c>
    </row>
    <row r="276" spans="33:35" x14ac:dyDescent="0.3">
      <c r="AG276">
        <v>30</v>
      </c>
      <c r="AH276">
        <v>400</v>
      </c>
      <c r="AI276" s="30">
        <f t="shared" si="10"/>
        <v>1.4814814814814816</v>
      </c>
    </row>
    <row r="277" spans="33:35" x14ac:dyDescent="0.3">
      <c r="AG277">
        <v>30</v>
      </c>
      <c r="AH277">
        <v>379</v>
      </c>
      <c r="AI277" s="30">
        <f t="shared" si="10"/>
        <v>1.4037037037037037</v>
      </c>
    </row>
    <row r="278" spans="33:35" x14ac:dyDescent="0.3">
      <c r="AG278">
        <v>30</v>
      </c>
      <c r="AH278">
        <v>354</v>
      </c>
      <c r="AI278" s="30">
        <f t="shared" si="10"/>
        <v>1.3111111111111111</v>
      </c>
    </row>
    <row r="279" spans="33:35" x14ac:dyDescent="0.3">
      <c r="AG279">
        <v>30</v>
      </c>
      <c r="AH279">
        <v>400</v>
      </c>
      <c r="AI279" s="30">
        <f t="shared" si="10"/>
        <v>1.4814814814814816</v>
      </c>
    </row>
    <row r="280" spans="33:35" x14ac:dyDescent="0.3">
      <c r="AG280">
        <v>30</v>
      </c>
      <c r="AH280">
        <v>389</v>
      </c>
      <c r="AI280" s="30">
        <f t="shared" si="10"/>
        <v>1.4407407407407407</v>
      </c>
    </row>
    <row r="281" spans="33:35" x14ac:dyDescent="0.3">
      <c r="AG281">
        <v>31</v>
      </c>
      <c r="AH281">
        <v>508</v>
      </c>
      <c r="AI281" s="30">
        <f t="shared" si="10"/>
        <v>1.7052129837870498</v>
      </c>
    </row>
    <row r="282" spans="33:35" x14ac:dyDescent="0.3">
      <c r="AG282">
        <v>31</v>
      </c>
      <c r="AH282">
        <v>465</v>
      </c>
      <c r="AI282" s="30">
        <f t="shared" si="10"/>
        <v>1.5608740894901143</v>
      </c>
    </row>
    <row r="283" spans="33:35" x14ac:dyDescent="0.3">
      <c r="AG283">
        <v>31</v>
      </c>
      <c r="AH283">
        <v>395</v>
      </c>
      <c r="AI283" s="30">
        <f t="shared" si="10"/>
        <v>1.3259037964485918</v>
      </c>
    </row>
    <row r="284" spans="33:35" x14ac:dyDescent="0.3">
      <c r="AG284">
        <v>31</v>
      </c>
      <c r="AH284">
        <v>446</v>
      </c>
      <c r="AI284" s="30">
        <f t="shared" si="10"/>
        <v>1.4970964385217012</v>
      </c>
    </row>
    <row r="285" spans="33:35" x14ac:dyDescent="0.3">
      <c r="AG285">
        <v>31</v>
      </c>
      <c r="AH285">
        <v>533</v>
      </c>
      <c r="AI285" s="30">
        <f t="shared" si="10"/>
        <v>1.7891309455875934</v>
      </c>
    </row>
    <row r="286" spans="33:35" x14ac:dyDescent="0.3">
      <c r="AG286">
        <v>31</v>
      </c>
      <c r="AH286">
        <v>450</v>
      </c>
      <c r="AI286" s="30">
        <f t="shared" si="10"/>
        <v>1.5105233124097883</v>
      </c>
    </row>
    <row r="287" spans="33:35" x14ac:dyDescent="0.3">
      <c r="AG287">
        <v>31</v>
      </c>
      <c r="AH287">
        <v>475</v>
      </c>
      <c r="AI287" s="30">
        <f t="shared" si="10"/>
        <v>1.5944412742103322</v>
      </c>
    </row>
    <row r="288" spans="33:35" x14ac:dyDescent="0.3">
      <c r="AG288">
        <v>31</v>
      </c>
      <c r="AH288">
        <v>445</v>
      </c>
      <c r="AI288" s="30">
        <f t="shared" si="10"/>
        <v>1.4937397200496794</v>
      </c>
    </row>
    <row r="289" spans="8:35" x14ac:dyDescent="0.3">
      <c r="H289" s="29"/>
      <c r="AG289">
        <v>31</v>
      </c>
      <c r="AH289">
        <v>455</v>
      </c>
      <c r="AI289" s="30">
        <f t="shared" si="10"/>
        <v>1.5273069047698971</v>
      </c>
    </row>
    <row r="290" spans="8:35" x14ac:dyDescent="0.3">
      <c r="H290" s="29"/>
      <c r="AG290">
        <v>31</v>
      </c>
      <c r="AH290">
        <v>504</v>
      </c>
      <c r="AI290" s="30">
        <f t="shared" si="10"/>
        <v>1.6917861098989628</v>
      </c>
    </row>
    <row r="291" spans="8:35" x14ac:dyDescent="0.3">
      <c r="AG291">
        <v>31</v>
      </c>
      <c r="AH291">
        <v>407</v>
      </c>
      <c r="AI291" s="30">
        <f t="shared" si="10"/>
        <v>1.3661844181128528</v>
      </c>
    </row>
    <row r="292" spans="8:35" x14ac:dyDescent="0.3">
      <c r="AG292">
        <v>32</v>
      </c>
      <c r="AH292">
        <v>566</v>
      </c>
      <c r="AI292" s="30">
        <f t="shared" si="10"/>
        <v>1.727294921875</v>
      </c>
    </row>
    <row r="293" spans="8:35" x14ac:dyDescent="0.3">
      <c r="AG293">
        <v>32</v>
      </c>
      <c r="AH293">
        <v>579</v>
      </c>
      <c r="AI293" s="30">
        <f t="shared" si="10"/>
        <v>1.7669677734375</v>
      </c>
    </row>
    <row r="294" spans="8:35" x14ac:dyDescent="0.3">
      <c r="AG294">
        <v>32</v>
      </c>
      <c r="AH294">
        <v>465</v>
      </c>
      <c r="AI294" s="30">
        <f t="shared" si="10"/>
        <v>1.4190673828125</v>
      </c>
    </row>
    <row r="295" spans="8:35" x14ac:dyDescent="0.3">
      <c r="AG295">
        <v>32</v>
      </c>
      <c r="AH295">
        <v>447</v>
      </c>
      <c r="AI295" s="30">
        <f t="shared" si="10"/>
        <v>1.3641357421875</v>
      </c>
    </row>
    <row r="296" spans="8:35" x14ac:dyDescent="0.3">
      <c r="AG296">
        <v>32</v>
      </c>
      <c r="AH296">
        <v>543</v>
      </c>
      <c r="AI296" s="30">
        <f t="shared" si="10"/>
        <v>1.6571044921875</v>
      </c>
    </row>
    <row r="297" spans="8:35" x14ac:dyDescent="0.3">
      <c r="AG297">
        <v>32</v>
      </c>
      <c r="AH297">
        <v>477</v>
      </c>
      <c r="AI297" s="30">
        <f t="shared" si="10"/>
        <v>1.4556884765625</v>
      </c>
    </row>
    <row r="298" spans="8:35" x14ac:dyDescent="0.3">
      <c r="AG298">
        <v>32</v>
      </c>
      <c r="AH298">
        <v>461</v>
      </c>
      <c r="AI298" s="30">
        <f t="shared" si="10"/>
        <v>1.4068603515625</v>
      </c>
    </row>
    <row r="299" spans="8:35" x14ac:dyDescent="0.3">
      <c r="AG299">
        <v>33</v>
      </c>
      <c r="AH299">
        <v>513</v>
      </c>
      <c r="AI299" s="30">
        <f t="shared" si="10"/>
        <v>1.4274981217129978</v>
      </c>
    </row>
    <row r="300" spans="8:35" x14ac:dyDescent="0.3">
      <c r="AG300">
        <v>33</v>
      </c>
      <c r="AH300">
        <v>614</v>
      </c>
      <c r="AI300" s="30">
        <f t="shared" si="10"/>
        <v>1.7085455101984028</v>
      </c>
    </row>
    <row r="301" spans="8:35" x14ac:dyDescent="0.3">
      <c r="AG301">
        <v>33</v>
      </c>
      <c r="AH301">
        <v>420</v>
      </c>
      <c r="AI301" s="30">
        <f t="shared" si="10"/>
        <v>1.1687119125135654</v>
      </c>
    </row>
    <row r="302" spans="8:35" x14ac:dyDescent="0.3">
      <c r="AG302">
        <v>33</v>
      </c>
      <c r="AH302">
        <v>527</v>
      </c>
      <c r="AI302" s="30">
        <f t="shared" si="10"/>
        <v>1.46645518546345</v>
      </c>
    </row>
    <row r="303" spans="8:35" x14ac:dyDescent="0.3">
      <c r="AG303">
        <v>33</v>
      </c>
      <c r="AH303">
        <v>473</v>
      </c>
      <c r="AI303" s="30">
        <f t="shared" si="10"/>
        <v>1.3161922252831344</v>
      </c>
    </row>
    <row r="304" spans="8:35" x14ac:dyDescent="0.3">
      <c r="AG304">
        <v>34</v>
      </c>
      <c r="AH304">
        <v>550</v>
      </c>
      <c r="AI304" s="30">
        <f t="shared" si="10"/>
        <v>1.3993486668023611</v>
      </c>
    </row>
    <row r="305" spans="33:35" x14ac:dyDescent="0.3">
      <c r="AG305">
        <v>34</v>
      </c>
      <c r="AH305">
        <v>512</v>
      </c>
      <c r="AI305" s="30">
        <f t="shared" si="10"/>
        <v>1.3026663952778343</v>
      </c>
    </row>
    <row r="306" spans="33:35" x14ac:dyDescent="0.3">
      <c r="AG306">
        <v>35</v>
      </c>
      <c r="AH306">
        <v>672</v>
      </c>
      <c r="AI306" s="30">
        <f t="shared" si="10"/>
        <v>1.5673469387755101</v>
      </c>
    </row>
    <row r="307" spans="33:35" x14ac:dyDescent="0.3">
      <c r="AG307">
        <v>35</v>
      </c>
      <c r="AH307">
        <v>637</v>
      </c>
      <c r="AI307" s="30">
        <f t="shared" si="10"/>
        <v>1.4857142857142858</v>
      </c>
    </row>
    <row r="308" spans="33:35" x14ac:dyDescent="0.3">
      <c r="AG308">
        <v>35</v>
      </c>
      <c r="AH308">
        <v>500</v>
      </c>
      <c r="AI308" s="30">
        <f t="shared" si="10"/>
        <v>1.1661807580174928</v>
      </c>
    </row>
    <row r="309" spans="33:35" x14ac:dyDescent="0.3">
      <c r="AG309">
        <v>36</v>
      </c>
      <c r="AH309">
        <v>690</v>
      </c>
      <c r="AI309" s="30">
        <f t="shared" si="10"/>
        <v>1.4789094650205761</v>
      </c>
    </row>
    <row r="310" spans="33:35" x14ac:dyDescent="0.3">
      <c r="AG310">
        <v>36</v>
      </c>
      <c r="AH310">
        <v>637</v>
      </c>
      <c r="AI310" s="30">
        <f t="shared" si="10"/>
        <v>1.3653120713305897</v>
      </c>
    </row>
    <row r="311" spans="33:35" x14ac:dyDescent="0.3">
      <c r="AG311">
        <v>37</v>
      </c>
      <c r="AH311">
        <v>920</v>
      </c>
      <c r="AI311" s="30">
        <f t="shared" si="10"/>
        <v>1.8162793911515607</v>
      </c>
    </row>
    <row r="312" spans="33:35" x14ac:dyDescent="0.3">
      <c r="AG312">
        <v>37</v>
      </c>
      <c r="AH312">
        <v>768</v>
      </c>
      <c r="AI312" s="30">
        <f t="shared" si="10"/>
        <v>1.5161984482656508</v>
      </c>
    </row>
    <row r="313" spans="33:35" x14ac:dyDescent="0.3">
      <c r="AG313">
        <v>37</v>
      </c>
      <c r="AH313">
        <v>753</v>
      </c>
      <c r="AI313" s="30">
        <f t="shared" si="10"/>
        <v>1.4865851973229622</v>
      </c>
    </row>
    <row r="314" spans="33:35" x14ac:dyDescent="0.3">
      <c r="AG314">
        <v>38</v>
      </c>
      <c r="AH314">
        <v>872</v>
      </c>
      <c r="AI314" s="30">
        <f t="shared" si="10"/>
        <v>1.5891529377460274</v>
      </c>
    </row>
    <row r="315" spans="33:35" x14ac:dyDescent="0.3">
      <c r="AG315">
        <v>39</v>
      </c>
      <c r="AH315">
        <v>863</v>
      </c>
      <c r="AI315" s="30">
        <f t="shared" si="10"/>
        <v>1.4548458335440584</v>
      </c>
    </row>
    <row r="833" spans="8:8" x14ac:dyDescent="0.3">
      <c r="H833" s="29"/>
    </row>
  </sheetData>
  <sortState xmlns:xlrd2="http://schemas.microsoft.com/office/spreadsheetml/2017/richdata2" ref="F1:H975">
    <sortCondition ref="G1:G975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Fangstatistik</vt:lpstr>
      <vt:lpstr>Fang und Besatz</vt:lpstr>
      <vt:lpstr>Länge-Gew.-K-Faktor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Schmidt</dc:creator>
  <cp:lastModifiedBy>Marc Schmidt</cp:lastModifiedBy>
  <dcterms:created xsi:type="dcterms:W3CDTF">2023-01-18T14:48:26Z</dcterms:created>
  <dcterms:modified xsi:type="dcterms:W3CDTF">2023-01-26T07:48:29Z</dcterms:modified>
</cp:coreProperties>
</file>